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mainnas\文豪からの変換文書\⑩県民スポーツ大会\★★新しい県民大会★★\49県民大会\要項【印刷用】\①陸上\"/>
    </mc:Choice>
  </mc:AlternateContent>
  <xr:revisionPtr revIDLastSave="0" documentId="13_ncr:1_{2D893690-2462-4F96-8E07-34F664079F80}" xr6:coauthVersionLast="47" xr6:coauthVersionMax="47" xr10:uidLastSave="{00000000-0000-0000-0000-000000000000}"/>
  <bookViews>
    <workbookView xWindow="-120" yWindow="-120" windowWidth="29040" windowHeight="15720" tabRatio="902" xr2:uid="{00000000-000D-0000-FFFF-FFFF00000000}"/>
  </bookViews>
  <sheets>
    <sheet name="陸上1（総括申込書）" sheetId="9" r:id="rId1"/>
    <sheet name="陸上２（参加者名簿）" sheetId="11" r:id="rId2"/>
    <sheet name="陸上３（リレー申込書）" sheetId="14" r:id="rId3"/>
    <sheet name="陸上４（個人申込書）" sheetId="12" r:id="rId4"/>
    <sheet name="リスト" sheetId="13" r:id="rId5"/>
    <sheet name="写真判定データ" sheetId="15" r:id="rId6"/>
  </sheets>
  <definedNames>
    <definedName name="○×入力">リスト!$H$4:$H$5</definedName>
    <definedName name="○印">リスト!$D$12</definedName>
    <definedName name="_xlnm.Print_Area" localSheetId="0">'陸上1（総括申込書）'!$B$10:$J$38</definedName>
    <definedName name="_xlnm.Print_Area" localSheetId="1">'陸上２（参加者名簿）'!$A$1:$BV$73</definedName>
    <definedName name="_xlnm.Print_Area" localSheetId="2">'陸上３（リレー申込書）'!$A$1:$AH$64</definedName>
    <definedName name="_xlnm.Print_Area" localSheetId="3">'陸上４（個人申込書）'!$B$8:$AI$507</definedName>
    <definedName name="種別">リスト!$B$4:$B$6</definedName>
    <definedName name="種目">リスト!$F$4:$F$11</definedName>
    <definedName name="種目１">リスト!$F$20:$F$26</definedName>
    <definedName name="種目２">リスト!$F$29</definedName>
    <definedName name="性別">リスト!$D$4:$D$5</definedName>
    <definedName name="連絡先">リスト!$F$15:$F$16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12" l="1"/>
  <c r="G20" i="14" l="1"/>
  <c r="BL53" i="11"/>
  <c r="L26" i="11"/>
  <c r="J27" i="9"/>
  <c r="I27" i="9"/>
  <c r="H27" i="9"/>
  <c r="G27" i="9"/>
  <c r="A77" i="11"/>
  <c r="A140" i="11" s="1"/>
  <c r="A203" i="11" s="1"/>
  <c r="A266" i="11" s="1"/>
  <c r="K6" i="13"/>
  <c r="L164" i="11"/>
  <c r="M35" i="13" s="1"/>
  <c r="F32" i="15" s="1"/>
  <c r="BF269" i="11"/>
  <c r="AC269" i="11"/>
  <c r="X269" i="11"/>
  <c r="Q269" i="11"/>
  <c r="AH268" i="11"/>
  <c r="O268" i="11"/>
  <c r="BG268" i="11"/>
  <c r="BF206" i="11"/>
  <c r="AC206" i="11"/>
  <c r="X206" i="11"/>
  <c r="Q206" i="11"/>
  <c r="AH205" i="11"/>
  <c r="O205" i="11"/>
  <c r="BG205" i="11"/>
  <c r="BF143" i="11"/>
  <c r="AC143" i="11"/>
  <c r="X143" i="11"/>
  <c r="Q143" i="11"/>
  <c r="AH142" i="11"/>
  <c r="CZ142" i="11" s="1"/>
  <c r="O142" i="11"/>
  <c r="CY142" i="11" s="1"/>
  <c r="BG142" i="11"/>
  <c r="BP80" i="11"/>
  <c r="BP143" i="11" s="1"/>
  <c r="BP206" i="11" s="1"/>
  <c r="BP269" i="11" s="1"/>
  <c r="BK80" i="11"/>
  <c r="BK143" i="11" s="1"/>
  <c r="BK206" i="11" s="1"/>
  <c r="BK269" i="11" s="1"/>
  <c r="BF80" i="11"/>
  <c r="AC80" i="11"/>
  <c r="X80" i="11"/>
  <c r="Q80" i="11"/>
  <c r="BG79" i="11"/>
  <c r="AH79" i="11"/>
  <c r="O79" i="11"/>
  <c r="CY79" i="11" s="1"/>
  <c r="X494" i="12"/>
  <c r="AE489" i="12" s="1"/>
  <c r="G494" i="12"/>
  <c r="G491" i="12" s="1"/>
  <c r="X482" i="12"/>
  <c r="G482" i="12"/>
  <c r="G479" i="12" s="1"/>
  <c r="X470" i="12"/>
  <c r="X467" i="12" s="1"/>
  <c r="G470" i="12"/>
  <c r="G467" i="12" s="1"/>
  <c r="X444" i="12"/>
  <c r="G444" i="12"/>
  <c r="G441" i="12" s="1"/>
  <c r="X432" i="12"/>
  <c r="X429" i="12" s="1"/>
  <c r="G432" i="12"/>
  <c r="G429" i="12" s="1"/>
  <c r="X420" i="12"/>
  <c r="G420" i="12"/>
  <c r="G417" i="12" s="1"/>
  <c r="X394" i="12"/>
  <c r="X391" i="12" s="1"/>
  <c r="G394" i="12"/>
  <c r="G391" i="12" s="1"/>
  <c r="X382" i="12"/>
  <c r="G382" i="12"/>
  <c r="G379" i="12" s="1"/>
  <c r="X370" i="12"/>
  <c r="X367" i="12" s="1"/>
  <c r="G370" i="12"/>
  <c r="G367" i="12" s="1"/>
  <c r="X344" i="12"/>
  <c r="G344" i="12"/>
  <c r="G341" i="12" s="1"/>
  <c r="X332" i="12"/>
  <c r="X329" i="12" s="1"/>
  <c r="G332" i="12"/>
  <c r="G329" i="12" s="1"/>
  <c r="X320" i="12"/>
  <c r="G320" i="12"/>
  <c r="G317" i="12" s="1"/>
  <c r="X294" i="12"/>
  <c r="X291" i="12" s="1"/>
  <c r="G294" i="12"/>
  <c r="G291" i="12" s="1"/>
  <c r="X282" i="12"/>
  <c r="G282" i="12"/>
  <c r="G279" i="12" s="1"/>
  <c r="X270" i="12"/>
  <c r="X267" i="12" s="1"/>
  <c r="G270" i="12"/>
  <c r="G267" i="12" s="1"/>
  <c r="X244" i="12"/>
  <c r="G244" i="12"/>
  <c r="G241" i="12" s="1"/>
  <c r="X232" i="12"/>
  <c r="X229" i="12" s="1"/>
  <c r="G232" i="12"/>
  <c r="G229" i="12" s="1"/>
  <c r="X220" i="12"/>
  <c r="G220" i="12"/>
  <c r="G217" i="12" s="1"/>
  <c r="X194" i="12"/>
  <c r="X191" i="12" s="1"/>
  <c r="G194" i="12"/>
  <c r="G191" i="12" s="1"/>
  <c r="X182" i="12"/>
  <c r="G182" i="12"/>
  <c r="G179" i="12" s="1"/>
  <c r="X170" i="12"/>
  <c r="X167" i="12" s="1"/>
  <c r="G170" i="12"/>
  <c r="G167" i="12" s="1"/>
  <c r="X144" i="12"/>
  <c r="G144" i="12"/>
  <c r="G141" i="12" s="1"/>
  <c r="X132" i="12"/>
  <c r="X129" i="12" s="1"/>
  <c r="G132" i="12"/>
  <c r="G129" i="12" s="1"/>
  <c r="X120" i="12"/>
  <c r="AE115" i="12" s="1"/>
  <c r="AH115" i="12" s="1"/>
  <c r="G120" i="12"/>
  <c r="G117" i="12" s="1"/>
  <c r="X94" i="12"/>
  <c r="AE89" i="12" s="1"/>
  <c r="AH89" i="12" s="1"/>
  <c r="G94" i="12"/>
  <c r="G91" i="12" s="1"/>
  <c r="G82" i="12"/>
  <c r="X70" i="12"/>
  <c r="X67" i="12" s="1"/>
  <c r="G70" i="12"/>
  <c r="N65" i="12" s="1"/>
  <c r="Q65" i="12" s="1"/>
  <c r="X44" i="12"/>
  <c r="X41" i="12" s="1"/>
  <c r="G44" i="12"/>
  <c r="N39" i="12" s="1"/>
  <c r="Q39" i="12" s="1"/>
  <c r="X32" i="12"/>
  <c r="X29" i="12" s="1"/>
  <c r="CE35" i="11"/>
  <c r="CE37" i="11"/>
  <c r="CP51" i="11" s="1"/>
  <c r="CE39" i="11"/>
  <c r="CE41" i="11"/>
  <c r="CE43" i="11"/>
  <c r="CB35" i="11"/>
  <c r="CP49" i="11" s="1"/>
  <c r="CB37" i="11"/>
  <c r="CB39" i="11"/>
  <c r="CB41" i="11"/>
  <c r="CB43" i="11"/>
  <c r="AA308" i="11"/>
  <c r="AA306" i="11"/>
  <c r="AA245" i="11"/>
  <c r="AA243" i="11"/>
  <c r="AA182" i="11"/>
  <c r="AA180" i="11"/>
  <c r="AA119" i="11"/>
  <c r="AA117" i="11"/>
  <c r="AR319" i="11"/>
  <c r="O319" i="11"/>
  <c r="AR317" i="11"/>
  <c r="O317" i="11"/>
  <c r="AR256" i="11"/>
  <c r="O256" i="11"/>
  <c r="AR254" i="11"/>
  <c r="O254" i="11"/>
  <c r="AR193" i="11"/>
  <c r="O193" i="11"/>
  <c r="AR191" i="11"/>
  <c r="O191" i="11"/>
  <c r="AR130" i="11"/>
  <c r="AR128" i="11"/>
  <c r="O130" i="11"/>
  <c r="O128" i="11"/>
  <c r="L309" i="11"/>
  <c r="L307" i="11"/>
  <c r="L303" i="11"/>
  <c r="L246" i="11"/>
  <c r="L244" i="11"/>
  <c r="L240" i="11"/>
  <c r="L183" i="11"/>
  <c r="L181" i="11"/>
  <c r="L177" i="11"/>
  <c r="L114" i="11"/>
  <c r="L120" i="11"/>
  <c r="L118" i="11"/>
  <c r="J5" i="13"/>
  <c r="J6" i="13"/>
  <c r="J7" i="13"/>
  <c r="J8" i="13"/>
  <c r="W27" i="14" s="1"/>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L59" i="13"/>
  <c r="E56" i="15" s="1"/>
  <c r="P59" i="13"/>
  <c r="M56" i="15" s="1"/>
  <c r="J60" i="13"/>
  <c r="L60" i="13"/>
  <c r="E57" i="15" s="1"/>
  <c r="P60" i="13"/>
  <c r="M57" i="15" s="1"/>
  <c r="J61" i="13"/>
  <c r="L61" i="13"/>
  <c r="E58" i="15" s="1"/>
  <c r="P61" i="13"/>
  <c r="M58" i="15" s="1"/>
  <c r="J62" i="13"/>
  <c r="J63" i="13"/>
  <c r="J64" i="13"/>
  <c r="L62" i="13"/>
  <c r="E59" i="15" s="1"/>
  <c r="P62" i="13"/>
  <c r="L63" i="13"/>
  <c r="E60" i="15" s="1"/>
  <c r="P63" i="13"/>
  <c r="M60" i="15" s="1"/>
  <c r="L64" i="13"/>
  <c r="P64" i="13"/>
  <c r="M61" i="15" s="1"/>
  <c r="L10" i="13"/>
  <c r="E7" i="15" s="1"/>
  <c r="P10" i="13"/>
  <c r="M7" i="15" s="1"/>
  <c r="L9" i="13"/>
  <c r="E6" i="15" s="1"/>
  <c r="P9" i="13"/>
  <c r="M6" i="15" s="1"/>
  <c r="L8" i="13"/>
  <c r="E5" i="15" s="1"/>
  <c r="P8" i="13"/>
  <c r="M5" i="15" s="1"/>
  <c r="L7" i="13"/>
  <c r="E4" i="15" s="1"/>
  <c r="P7" i="13"/>
  <c r="M4" i="15" s="1"/>
  <c r="L6" i="13"/>
  <c r="E3" i="15" s="1"/>
  <c r="P6" i="13"/>
  <c r="L12" i="13"/>
  <c r="P12" i="13"/>
  <c r="M9" i="15" s="1"/>
  <c r="L11" i="13"/>
  <c r="E8" i="15" s="1"/>
  <c r="P11" i="13"/>
  <c r="L5" i="13"/>
  <c r="E2" i="15" s="1"/>
  <c r="P5" i="13"/>
  <c r="M2" i="15" s="1"/>
  <c r="AE94" i="14"/>
  <c r="W94" i="14"/>
  <c r="O94" i="14"/>
  <c r="G94" i="14"/>
  <c r="W93" i="14"/>
  <c r="G93" i="14"/>
  <c r="AE74" i="14"/>
  <c r="W74" i="14"/>
  <c r="O74" i="14"/>
  <c r="G74" i="14"/>
  <c r="W73" i="14"/>
  <c r="G73" i="14"/>
  <c r="B82" i="11"/>
  <c r="B145" i="11" s="1"/>
  <c r="B208" i="11" s="1"/>
  <c r="B271" i="11" s="1"/>
  <c r="B83" i="11"/>
  <c r="B146" i="11" s="1"/>
  <c r="B209" i="11" s="1"/>
  <c r="B272" i="11" s="1"/>
  <c r="BC116" i="11"/>
  <c r="BC179" i="11" s="1"/>
  <c r="CE53" i="11"/>
  <c r="CE55" i="11"/>
  <c r="BC118" i="11"/>
  <c r="BC181" i="11" s="1"/>
  <c r="N53" i="13"/>
  <c r="P50" i="15" s="1"/>
  <c r="N54" i="13"/>
  <c r="N55" i="13"/>
  <c r="P52" i="15" s="1"/>
  <c r="N56" i="13"/>
  <c r="P53" i="15" s="1"/>
  <c r="N57" i="13"/>
  <c r="P54" i="15" s="1"/>
  <c r="N58" i="13"/>
  <c r="P55" i="15" s="1"/>
  <c r="N59" i="13"/>
  <c r="P56" i="15" s="1"/>
  <c r="N60" i="13"/>
  <c r="P57" i="15" s="1"/>
  <c r="N61" i="13"/>
  <c r="P58" i="15" s="1"/>
  <c r="N62" i="13"/>
  <c r="P59" i="15" s="1"/>
  <c r="N63" i="13"/>
  <c r="P60" i="15" s="1"/>
  <c r="N64" i="13"/>
  <c r="P61" i="15" s="1"/>
  <c r="S53" i="13"/>
  <c r="K50" i="15" s="1"/>
  <c r="S54" i="13"/>
  <c r="K51" i="15" s="1"/>
  <c r="S55" i="13"/>
  <c r="K52" i="15" s="1"/>
  <c r="S56" i="13"/>
  <c r="K53" i="15" s="1"/>
  <c r="S57" i="13"/>
  <c r="K54" i="15" s="1"/>
  <c r="S58" i="13"/>
  <c r="K55" i="15" s="1"/>
  <c r="S59" i="13"/>
  <c r="K56" i="15" s="1"/>
  <c r="S60" i="13"/>
  <c r="K57" i="15" s="1"/>
  <c r="S61" i="13"/>
  <c r="K58" i="15" s="1"/>
  <c r="S62" i="13"/>
  <c r="K59" i="15" s="1"/>
  <c r="S63" i="13"/>
  <c r="K60" i="15" s="1"/>
  <c r="S64" i="13"/>
  <c r="K61" i="15" s="1"/>
  <c r="Q53" i="13"/>
  <c r="H50" i="15" s="1"/>
  <c r="Q54" i="13"/>
  <c r="H51" i="15" s="1"/>
  <c r="Q55" i="13"/>
  <c r="H52" i="15" s="1"/>
  <c r="Q56" i="13"/>
  <c r="H53" i="15" s="1"/>
  <c r="Q57" i="13"/>
  <c r="H54" i="15" s="1"/>
  <c r="Q58" i="13"/>
  <c r="H55" i="15" s="1"/>
  <c r="Q59" i="13"/>
  <c r="H56" i="15" s="1"/>
  <c r="Q60" i="13"/>
  <c r="H57" i="15" s="1"/>
  <c r="Q61" i="13"/>
  <c r="H58" i="15" s="1"/>
  <c r="Q62" i="13"/>
  <c r="H59" i="15" s="1"/>
  <c r="Q63" i="13"/>
  <c r="H60" i="15" s="1"/>
  <c r="Q64" i="13"/>
  <c r="H61" i="15" s="1"/>
  <c r="AH489" i="12"/>
  <c r="X489" i="12"/>
  <c r="G489" i="12"/>
  <c r="X477" i="12"/>
  <c r="G477" i="12"/>
  <c r="X465" i="12"/>
  <c r="G465" i="12"/>
  <c r="X439" i="12"/>
  <c r="G439" i="12"/>
  <c r="X427" i="12"/>
  <c r="G427" i="12"/>
  <c r="X415" i="12"/>
  <c r="G415" i="12"/>
  <c r="P53" i="13"/>
  <c r="M50" i="15" s="1"/>
  <c r="N6" i="13"/>
  <c r="P3" i="15" s="1"/>
  <c r="N7" i="13"/>
  <c r="N8" i="13"/>
  <c r="P5" i="15" s="1"/>
  <c r="N9" i="13"/>
  <c r="P6" i="15" s="1"/>
  <c r="N10" i="13"/>
  <c r="N11" i="13"/>
  <c r="P8" i="15" s="1"/>
  <c r="N12" i="13"/>
  <c r="P9" i="15" s="1"/>
  <c r="N13" i="13"/>
  <c r="P10" i="15" s="1"/>
  <c r="N14" i="13"/>
  <c r="N15" i="13"/>
  <c r="N16" i="13"/>
  <c r="P13" i="15" s="1"/>
  <c r="N17" i="13"/>
  <c r="P14" i="15" s="1"/>
  <c r="N18" i="13"/>
  <c r="N19" i="13"/>
  <c r="P16" i="15" s="1"/>
  <c r="N20" i="13"/>
  <c r="P17" i="15" s="1"/>
  <c r="N21" i="13"/>
  <c r="N22" i="13"/>
  <c r="P19" i="15" s="1"/>
  <c r="N23" i="13"/>
  <c r="N24" i="13"/>
  <c r="P21" i="15" s="1"/>
  <c r="N25" i="13"/>
  <c r="P22" i="15" s="1"/>
  <c r="N26" i="13"/>
  <c r="N27" i="13"/>
  <c r="P24" i="15" s="1"/>
  <c r="N28" i="13"/>
  <c r="P25" i="15" s="1"/>
  <c r="N29" i="13"/>
  <c r="P26" i="15" s="1"/>
  <c r="N30" i="13"/>
  <c r="N31" i="13"/>
  <c r="N32" i="13"/>
  <c r="P29" i="15" s="1"/>
  <c r="N33" i="13"/>
  <c r="P30" i="15" s="1"/>
  <c r="N34" i="13"/>
  <c r="P31" i="15" s="1"/>
  <c r="N35" i="13"/>
  <c r="P32" i="15" s="1"/>
  <c r="N36" i="13"/>
  <c r="P33" i="15" s="1"/>
  <c r="N37" i="13"/>
  <c r="N38" i="13"/>
  <c r="N39" i="13"/>
  <c r="N40" i="13"/>
  <c r="P37" i="15" s="1"/>
  <c r="N41" i="13"/>
  <c r="N42" i="13"/>
  <c r="N43" i="13"/>
  <c r="P40" i="15" s="1"/>
  <c r="N44" i="13"/>
  <c r="P41" i="15" s="1"/>
  <c r="N45" i="13"/>
  <c r="P42" i="15" s="1"/>
  <c r="N46" i="13"/>
  <c r="P43" i="15" s="1"/>
  <c r="N47" i="13"/>
  <c r="N48" i="13"/>
  <c r="P45" i="15" s="1"/>
  <c r="N49" i="13"/>
  <c r="P46" i="15" s="1"/>
  <c r="N50" i="13"/>
  <c r="N51" i="13"/>
  <c r="P48" i="15" s="1"/>
  <c r="N52" i="13"/>
  <c r="P49" i="15" s="1"/>
  <c r="N5" i="13"/>
  <c r="S6" i="13"/>
  <c r="K3" i="15" s="1"/>
  <c r="S7" i="13"/>
  <c r="K4" i="15" s="1"/>
  <c r="S8" i="13"/>
  <c r="K5" i="15" s="1"/>
  <c r="S9" i="13"/>
  <c r="K6" i="15" s="1"/>
  <c r="S10" i="13"/>
  <c r="K7" i="15" s="1"/>
  <c r="S11" i="13"/>
  <c r="K8" i="15" s="1"/>
  <c r="S12" i="13"/>
  <c r="K9" i="15" s="1"/>
  <c r="S13" i="13"/>
  <c r="K10" i="15" s="1"/>
  <c r="S14" i="13"/>
  <c r="K11" i="15" s="1"/>
  <c r="S15" i="13"/>
  <c r="K12" i="15" s="1"/>
  <c r="S16" i="13"/>
  <c r="K13" i="15" s="1"/>
  <c r="S17" i="13"/>
  <c r="K14" i="15" s="1"/>
  <c r="S18" i="13"/>
  <c r="K15" i="15" s="1"/>
  <c r="S19" i="13"/>
  <c r="K16" i="15" s="1"/>
  <c r="S20" i="13"/>
  <c r="K17" i="15" s="1"/>
  <c r="S21" i="13"/>
  <c r="K18" i="15" s="1"/>
  <c r="S22" i="13"/>
  <c r="K19" i="15" s="1"/>
  <c r="S23" i="13"/>
  <c r="K20" i="15" s="1"/>
  <c r="S24" i="13"/>
  <c r="K21" i="15" s="1"/>
  <c r="S25" i="13"/>
  <c r="K22" i="15" s="1"/>
  <c r="S26" i="13"/>
  <c r="K23" i="15" s="1"/>
  <c r="S27" i="13"/>
  <c r="K24" i="15" s="1"/>
  <c r="S28" i="13"/>
  <c r="K25" i="15" s="1"/>
  <c r="S29" i="13"/>
  <c r="K26" i="15" s="1"/>
  <c r="S30" i="13"/>
  <c r="K27" i="15" s="1"/>
  <c r="S31" i="13"/>
  <c r="K28" i="15" s="1"/>
  <c r="S32" i="13"/>
  <c r="K29" i="15" s="1"/>
  <c r="S33" i="13"/>
  <c r="K30" i="15" s="1"/>
  <c r="S34" i="13"/>
  <c r="K31" i="15" s="1"/>
  <c r="S35" i="13"/>
  <c r="K32" i="15" s="1"/>
  <c r="S36" i="13"/>
  <c r="K33" i="15" s="1"/>
  <c r="S37" i="13"/>
  <c r="K34" i="15" s="1"/>
  <c r="S38" i="13"/>
  <c r="K35" i="15" s="1"/>
  <c r="S39" i="13"/>
  <c r="K36" i="15" s="1"/>
  <c r="S40" i="13"/>
  <c r="K37" i="15" s="1"/>
  <c r="S41" i="13"/>
  <c r="K38" i="15" s="1"/>
  <c r="S42" i="13"/>
  <c r="K39" i="15" s="1"/>
  <c r="S43" i="13"/>
  <c r="K40" i="15" s="1"/>
  <c r="S44" i="13"/>
  <c r="K41" i="15" s="1"/>
  <c r="S45" i="13"/>
  <c r="K42" i="15" s="1"/>
  <c r="S46" i="13"/>
  <c r="K43" i="15" s="1"/>
  <c r="S47" i="13"/>
  <c r="K44" i="15" s="1"/>
  <c r="S48" i="13"/>
  <c r="K45" i="15" s="1"/>
  <c r="S49" i="13"/>
  <c r="K46" i="15" s="1"/>
  <c r="S50" i="13"/>
  <c r="K47" i="15" s="1"/>
  <c r="S51" i="13"/>
  <c r="K48" i="15" s="1"/>
  <c r="S52" i="13"/>
  <c r="K49" i="15" s="1"/>
  <c r="S5" i="13"/>
  <c r="K2" i="15" s="1"/>
  <c r="P52" i="13"/>
  <c r="M49" i="15" s="1"/>
  <c r="Q6" i="13"/>
  <c r="H3" i="15" s="1"/>
  <c r="Q7" i="13"/>
  <c r="H4" i="15" s="1"/>
  <c r="Q8" i="13"/>
  <c r="H5" i="15" s="1"/>
  <c r="Q9" i="13"/>
  <c r="H6" i="15" s="1"/>
  <c r="Q10" i="13"/>
  <c r="H7" i="15" s="1"/>
  <c r="Q11" i="13"/>
  <c r="H8" i="15" s="1"/>
  <c r="Q12" i="13"/>
  <c r="H9" i="15" s="1"/>
  <c r="Q13" i="13"/>
  <c r="H10" i="15" s="1"/>
  <c r="Q14" i="13"/>
  <c r="H11" i="15" s="1"/>
  <c r="Q15" i="13"/>
  <c r="H12" i="15" s="1"/>
  <c r="Q16" i="13"/>
  <c r="H13" i="15" s="1"/>
  <c r="Q17" i="13"/>
  <c r="H14" i="15" s="1"/>
  <c r="Q18" i="13"/>
  <c r="H15" i="15" s="1"/>
  <c r="Q19" i="13"/>
  <c r="H16" i="15" s="1"/>
  <c r="Q20" i="13"/>
  <c r="H17" i="15" s="1"/>
  <c r="Q21" i="13"/>
  <c r="H18" i="15" s="1"/>
  <c r="Q22" i="13"/>
  <c r="H19" i="15" s="1"/>
  <c r="Q23" i="13"/>
  <c r="H20" i="15" s="1"/>
  <c r="Q24" i="13"/>
  <c r="H21" i="15" s="1"/>
  <c r="Q25" i="13"/>
  <c r="H22" i="15" s="1"/>
  <c r="Q26" i="13"/>
  <c r="H23" i="15" s="1"/>
  <c r="Q27" i="13"/>
  <c r="H24" i="15" s="1"/>
  <c r="Q28" i="13"/>
  <c r="H25" i="15" s="1"/>
  <c r="Q29" i="13"/>
  <c r="H26" i="15" s="1"/>
  <c r="Q30" i="13"/>
  <c r="H27" i="15" s="1"/>
  <c r="Q31" i="13"/>
  <c r="H28" i="15" s="1"/>
  <c r="Q32" i="13"/>
  <c r="H29" i="15" s="1"/>
  <c r="Q33" i="13"/>
  <c r="H30" i="15" s="1"/>
  <c r="Q34" i="13"/>
  <c r="H31" i="15" s="1"/>
  <c r="Q35" i="13"/>
  <c r="H32" i="15" s="1"/>
  <c r="Q36" i="13"/>
  <c r="H33" i="15" s="1"/>
  <c r="Q37" i="13"/>
  <c r="H34" i="15" s="1"/>
  <c r="Q38" i="13"/>
  <c r="H35" i="15" s="1"/>
  <c r="Q39" i="13"/>
  <c r="H36" i="15" s="1"/>
  <c r="Q40" i="13"/>
  <c r="H37" i="15" s="1"/>
  <c r="Q41" i="13"/>
  <c r="H38" i="15" s="1"/>
  <c r="Q42" i="13"/>
  <c r="H39" i="15" s="1"/>
  <c r="Q43" i="13"/>
  <c r="H40" i="15" s="1"/>
  <c r="Q44" i="13"/>
  <c r="H41" i="15" s="1"/>
  <c r="Q45" i="13"/>
  <c r="H42" i="15" s="1"/>
  <c r="Q46" i="13"/>
  <c r="H43" i="15" s="1"/>
  <c r="Q47" i="13"/>
  <c r="H44" i="15" s="1"/>
  <c r="Q48" i="13"/>
  <c r="H45" i="15" s="1"/>
  <c r="Q49" i="13"/>
  <c r="H46" i="15" s="1"/>
  <c r="Q50" i="13"/>
  <c r="H47" i="15" s="1"/>
  <c r="Q51" i="13"/>
  <c r="H48" i="15" s="1"/>
  <c r="Q52" i="13"/>
  <c r="H49" i="15" s="1"/>
  <c r="Q5" i="13"/>
  <c r="H2" i="15" s="1"/>
  <c r="M3" i="15"/>
  <c r="P13" i="13"/>
  <c r="M10" i="15" s="1"/>
  <c r="P14" i="13"/>
  <c r="M11" i="15" s="1"/>
  <c r="P15" i="13"/>
  <c r="M12" i="15" s="1"/>
  <c r="P16" i="13"/>
  <c r="M13" i="15" s="1"/>
  <c r="P17" i="13"/>
  <c r="M14" i="15" s="1"/>
  <c r="P18" i="13"/>
  <c r="M15" i="15" s="1"/>
  <c r="P19" i="13"/>
  <c r="M16" i="15" s="1"/>
  <c r="P20" i="13"/>
  <c r="M17" i="15" s="1"/>
  <c r="P21" i="13"/>
  <c r="M18" i="15" s="1"/>
  <c r="P22" i="13"/>
  <c r="M19" i="15" s="1"/>
  <c r="P23" i="13"/>
  <c r="M20" i="15" s="1"/>
  <c r="P24" i="13"/>
  <c r="M21" i="15" s="1"/>
  <c r="P25" i="13"/>
  <c r="M22" i="15" s="1"/>
  <c r="P26" i="13"/>
  <c r="M23" i="15" s="1"/>
  <c r="P27" i="13"/>
  <c r="M24" i="15" s="1"/>
  <c r="P28" i="13"/>
  <c r="M25" i="15" s="1"/>
  <c r="P29" i="13"/>
  <c r="M26" i="15" s="1"/>
  <c r="P30" i="13"/>
  <c r="M27" i="15" s="1"/>
  <c r="P31" i="13"/>
  <c r="M28" i="15" s="1"/>
  <c r="P32" i="13"/>
  <c r="M29" i="15" s="1"/>
  <c r="P33" i="13"/>
  <c r="M30" i="15" s="1"/>
  <c r="P34" i="13"/>
  <c r="M31" i="15" s="1"/>
  <c r="P35" i="13"/>
  <c r="M32" i="15" s="1"/>
  <c r="P36" i="13"/>
  <c r="M33" i="15" s="1"/>
  <c r="P37" i="13"/>
  <c r="M34" i="15" s="1"/>
  <c r="P38" i="13"/>
  <c r="M35" i="15" s="1"/>
  <c r="P39" i="13"/>
  <c r="M36" i="15" s="1"/>
  <c r="P40" i="13"/>
  <c r="M37" i="15" s="1"/>
  <c r="P41" i="13"/>
  <c r="M38" i="15" s="1"/>
  <c r="P42" i="13"/>
  <c r="M39" i="15" s="1"/>
  <c r="P43" i="13"/>
  <c r="M40" i="15" s="1"/>
  <c r="P44" i="13"/>
  <c r="M41" i="15" s="1"/>
  <c r="P45" i="13"/>
  <c r="M42" i="15" s="1"/>
  <c r="P46" i="13"/>
  <c r="M43" i="15" s="1"/>
  <c r="P47" i="13"/>
  <c r="M44" i="15" s="1"/>
  <c r="P48" i="13"/>
  <c r="M45" i="15" s="1"/>
  <c r="P49" i="13"/>
  <c r="M46" i="15" s="1"/>
  <c r="P50" i="13"/>
  <c r="M47" i="15" s="1"/>
  <c r="P51" i="13"/>
  <c r="M48" i="15" s="1"/>
  <c r="E9" i="15"/>
  <c r="L13" i="13"/>
  <c r="E10" i="15" s="1"/>
  <c r="L14" i="13"/>
  <c r="E11" i="15" s="1"/>
  <c r="L15" i="13"/>
  <c r="E12" i="15" s="1"/>
  <c r="L16" i="13"/>
  <c r="E13" i="15" s="1"/>
  <c r="L17" i="13"/>
  <c r="E14" i="15" s="1"/>
  <c r="L18" i="13"/>
  <c r="E15" i="15" s="1"/>
  <c r="L19" i="13"/>
  <c r="E16" i="15" s="1"/>
  <c r="L20" i="13"/>
  <c r="E17" i="15" s="1"/>
  <c r="L21" i="13"/>
  <c r="E18" i="15" s="1"/>
  <c r="L22" i="13"/>
  <c r="E19" i="15" s="1"/>
  <c r="L23" i="13"/>
  <c r="E20" i="15" s="1"/>
  <c r="L24" i="13"/>
  <c r="E21" i="15" s="1"/>
  <c r="L25" i="13"/>
  <c r="E22" i="15" s="1"/>
  <c r="L26" i="13"/>
  <c r="E23" i="15" s="1"/>
  <c r="L27" i="13"/>
  <c r="E24" i="15" s="1"/>
  <c r="L28" i="13"/>
  <c r="E25" i="15" s="1"/>
  <c r="L29" i="13"/>
  <c r="E26" i="15" s="1"/>
  <c r="L30" i="13"/>
  <c r="E27" i="15" s="1"/>
  <c r="L31" i="13"/>
  <c r="E28" i="15" s="1"/>
  <c r="L32" i="13"/>
  <c r="E29" i="15" s="1"/>
  <c r="L33" i="13"/>
  <c r="E30" i="15" s="1"/>
  <c r="L34" i="13"/>
  <c r="E31" i="15" s="1"/>
  <c r="L35" i="13"/>
  <c r="E32" i="15" s="1"/>
  <c r="L36" i="13"/>
  <c r="E33" i="15" s="1"/>
  <c r="L37" i="13"/>
  <c r="E34" i="15" s="1"/>
  <c r="L38" i="13"/>
  <c r="E35" i="15" s="1"/>
  <c r="L39" i="13"/>
  <c r="E36" i="15" s="1"/>
  <c r="L40" i="13"/>
  <c r="E37" i="15" s="1"/>
  <c r="L41" i="13"/>
  <c r="E38" i="15" s="1"/>
  <c r="L42" i="13"/>
  <c r="E39" i="15" s="1"/>
  <c r="L43" i="13"/>
  <c r="E40" i="15" s="1"/>
  <c r="L44" i="13"/>
  <c r="E41" i="15" s="1"/>
  <c r="L45" i="13"/>
  <c r="E42" i="15" s="1"/>
  <c r="L46" i="13"/>
  <c r="E43" i="15" s="1"/>
  <c r="L47" i="13"/>
  <c r="E44" i="15" s="1"/>
  <c r="L48" i="13"/>
  <c r="E45" i="15" s="1"/>
  <c r="L49" i="13"/>
  <c r="E46" i="15" s="1"/>
  <c r="L50" i="13"/>
  <c r="E47" i="15" s="1"/>
  <c r="L51" i="13"/>
  <c r="E48" i="15" s="1"/>
  <c r="L52" i="13"/>
  <c r="E49" i="15" s="1"/>
  <c r="O22" i="13"/>
  <c r="D19" i="15" s="1"/>
  <c r="O34" i="13"/>
  <c r="D31" i="15" s="1"/>
  <c r="K5" i="13"/>
  <c r="X389" i="12"/>
  <c r="G389" i="12"/>
  <c r="X377" i="12"/>
  <c r="G377" i="12"/>
  <c r="X365" i="12"/>
  <c r="G365" i="12"/>
  <c r="X339" i="12"/>
  <c r="G339" i="12"/>
  <c r="AE327" i="12"/>
  <c r="AH327" i="12" s="1"/>
  <c r="X327" i="12"/>
  <c r="G327" i="12"/>
  <c r="X315" i="12"/>
  <c r="G315" i="12"/>
  <c r="X289" i="12"/>
  <c r="G289" i="12"/>
  <c r="X277" i="12"/>
  <c r="G277" i="12"/>
  <c r="X265" i="12"/>
  <c r="N265" i="12"/>
  <c r="Q265" i="12" s="1"/>
  <c r="G265" i="12"/>
  <c r="X239" i="12"/>
  <c r="G239" i="12"/>
  <c r="X227" i="12"/>
  <c r="G227" i="12"/>
  <c r="X215" i="12"/>
  <c r="G215" i="12"/>
  <c r="X189" i="12"/>
  <c r="G189" i="12"/>
  <c r="X177" i="12"/>
  <c r="G177" i="12"/>
  <c r="X165" i="12"/>
  <c r="G165" i="12"/>
  <c r="X139" i="12"/>
  <c r="G139" i="12"/>
  <c r="X127" i="12"/>
  <c r="N115" i="12"/>
  <c r="Q115" i="12" s="1"/>
  <c r="X82" i="12"/>
  <c r="X78" i="12" s="1"/>
  <c r="G127" i="12"/>
  <c r="X115" i="12"/>
  <c r="G115" i="12"/>
  <c r="X89" i="12"/>
  <c r="G89" i="12"/>
  <c r="X77" i="12"/>
  <c r="G77" i="12"/>
  <c r="X65" i="12"/>
  <c r="G65" i="12"/>
  <c r="X39" i="12"/>
  <c r="G39" i="12"/>
  <c r="X27" i="12"/>
  <c r="G460" i="12"/>
  <c r="G410" i="12"/>
  <c r="G360" i="12"/>
  <c r="G310" i="12"/>
  <c r="G260" i="12"/>
  <c r="G210" i="12"/>
  <c r="G160" i="12"/>
  <c r="G110" i="12"/>
  <c r="L53" i="13"/>
  <c r="E50" i="15" s="1"/>
  <c r="L54" i="13"/>
  <c r="E51" i="15" s="1"/>
  <c r="P54" i="13"/>
  <c r="M51" i="15" s="1"/>
  <c r="L55" i="13"/>
  <c r="E52" i="15" s="1"/>
  <c r="P55" i="13"/>
  <c r="M52" i="15" s="1"/>
  <c r="L56" i="13"/>
  <c r="E53" i="15" s="1"/>
  <c r="P56" i="13"/>
  <c r="M53" i="15" s="1"/>
  <c r="L57" i="13"/>
  <c r="E54" i="15" s="1"/>
  <c r="P57" i="13"/>
  <c r="M54" i="15" s="1"/>
  <c r="L58" i="13"/>
  <c r="E55" i="15" s="1"/>
  <c r="P58" i="13"/>
  <c r="M55" i="15" s="1"/>
  <c r="M59" i="15"/>
  <c r="E61" i="15"/>
  <c r="BU301" i="11"/>
  <c r="BV300" i="11"/>
  <c r="BU300" i="11"/>
  <c r="BU299" i="11"/>
  <c r="BV298" i="11"/>
  <c r="BU298" i="11"/>
  <c r="BU297" i="11"/>
  <c r="BV296" i="11"/>
  <c r="BU296" i="11"/>
  <c r="BU295" i="11"/>
  <c r="BV294" i="11"/>
  <c r="BU294" i="11"/>
  <c r="BU293" i="11"/>
  <c r="BV292" i="11"/>
  <c r="BU292" i="11"/>
  <c r="BU291" i="11"/>
  <c r="BV290" i="11"/>
  <c r="BU290" i="11"/>
  <c r="BU289" i="11"/>
  <c r="BV288" i="11"/>
  <c r="BU288" i="11"/>
  <c r="BU287" i="11"/>
  <c r="BV286" i="11"/>
  <c r="BU286" i="11"/>
  <c r="BU285" i="11"/>
  <c r="BV284" i="11"/>
  <c r="BU284" i="11"/>
  <c r="BU283" i="11"/>
  <c r="BV282" i="11"/>
  <c r="BU282" i="11"/>
  <c r="BU281" i="11"/>
  <c r="BV280" i="11"/>
  <c r="BU280" i="11"/>
  <c r="BU279" i="11"/>
  <c r="BV278" i="11"/>
  <c r="BU278" i="11"/>
  <c r="BU238" i="11"/>
  <c r="BV237" i="11"/>
  <c r="BU237" i="11"/>
  <c r="BU236" i="11"/>
  <c r="BV235" i="11"/>
  <c r="BU235" i="11"/>
  <c r="BU234" i="11"/>
  <c r="BV233" i="11"/>
  <c r="BU233" i="11"/>
  <c r="BU232" i="11"/>
  <c r="BV231" i="11"/>
  <c r="BU231" i="11"/>
  <c r="BU230" i="11"/>
  <c r="BV229" i="11"/>
  <c r="BU229" i="11"/>
  <c r="BU228" i="11"/>
  <c r="BV227" i="11"/>
  <c r="BU227" i="11"/>
  <c r="BU226" i="11"/>
  <c r="BV225" i="11"/>
  <c r="BU225" i="11"/>
  <c r="BU224" i="11"/>
  <c r="BV223" i="11"/>
  <c r="BU223" i="11"/>
  <c r="BU222" i="11"/>
  <c r="BV221" i="11"/>
  <c r="BU221" i="11"/>
  <c r="BU220" i="11"/>
  <c r="BV219" i="11"/>
  <c r="BU219" i="11"/>
  <c r="BU218" i="11"/>
  <c r="BV217" i="11"/>
  <c r="BU217" i="11"/>
  <c r="BU216" i="11"/>
  <c r="BV215" i="11"/>
  <c r="BU215" i="11"/>
  <c r="BU175" i="11"/>
  <c r="BV174" i="11"/>
  <c r="BU174" i="11"/>
  <c r="BU173" i="11"/>
  <c r="BV172" i="11"/>
  <c r="BU172" i="11"/>
  <c r="BU171" i="11"/>
  <c r="BV170" i="11"/>
  <c r="BU170" i="11"/>
  <c r="BU169" i="11"/>
  <c r="BV168" i="11"/>
  <c r="BU168" i="11"/>
  <c r="BU167" i="11"/>
  <c r="BV166" i="11"/>
  <c r="BU166" i="11"/>
  <c r="BU165" i="11"/>
  <c r="BV164" i="11"/>
  <c r="BU164" i="11"/>
  <c r="BU163" i="11"/>
  <c r="BV162" i="11"/>
  <c r="BU162" i="11"/>
  <c r="BU161" i="11"/>
  <c r="BV160" i="11"/>
  <c r="BU160" i="11"/>
  <c r="BU159" i="11"/>
  <c r="BV158" i="11"/>
  <c r="BU158" i="11"/>
  <c r="BU157" i="11"/>
  <c r="BV156" i="11"/>
  <c r="BU156" i="11"/>
  <c r="BU155" i="11"/>
  <c r="BV154" i="11"/>
  <c r="BU154" i="11"/>
  <c r="BU153" i="11"/>
  <c r="BV152" i="11"/>
  <c r="BU152" i="11"/>
  <c r="CE118" i="11"/>
  <c r="BU112" i="11"/>
  <c r="BV111" i="11"/>
  <c r="BU111" i="11"/>
  <c r="BU110" i="11"/>
  <c r="BV109" i="11"/>
  <c r="BU109" i="11"/>
  <c r="BU108" i="11"/>
  <c r="BV107" i="11"/>
  <c r="BU107" i="11"/>
  <c r="BU106" i="11"/>
  <c r="BV105" i="11"/>
  <c r="BU105" i="11"/>
  <c r="BU104" i="11"/>
  <c r="BV103" i="11"/>
  <c r="BU103" i="11"/>
  <c r="BU102" i="11"/>
  <c r="BV101" i="11"/>
  <c r="BU101" i="11"/>
  <c r="BU100" i="11"/>
  <c r="BV99" i="11"/>
  <c r="BU99" i="11"/>
  <c r="BU98" i="11"/>
  <c r="BV97" i="11"/>
  <c r="BU97" i="11"/>
  <c r="BU96" i="11"/>
  <c r="BV95" i="11"/>
  <c r="BU95" i="11"/>
  <c r="BU94" i="11"/>
  <c r="BV93" i="11"/>
  <c r="BU93" i="11"/>
  <c r="BU92" i="11"/>
  <c r="BV91" i="11"/>
  <c r="BU91" i="11"/>
  <c r="BU90" i="11"/>
  <c r="BV89" i="11"/>
  <c r="BU89" i="11"/>
  <c r="G32" i="12"/>
  <c r="N27" i="12" s="1"/>
  <c r="Q27" i="12" s="1"/>
  <c r="G27" i="12"/>
  <c r="X20" i="12"/>
  <c r="AE15" i="12" s="1"/>
  <c r="AH15" i="12" s="1"/>
  <c r="X15" i="12"/>
  <c r="G15" i="12"/>
  <c r="G20" i="12"/>
  <c r="W41" i="14"/>
  <c r="G41" i="14"/>
  <c r="AE41" i="14"/>
  <c r="W40" i="14"/>
  <c r="O41" i="14"/>
  <c r="G40" i="14"/>
  <c r="W21" i="14"/>
  <c r="W20" i="14"/>
  <c r="G21" i="14"/>
  <c r="AE21" i="14"/>
  <c r="O21" i="14"/>
  <c r="BU49" i="11"/>
  <c r="BU48" i="11"/>
  <c r="BU47" i="11"/>
  <c r="BU46" i="11"/>
  <c r="BU45" i="11"/>
  <c r="BU44" i="11"/>
  <c r="BU43" i="11"/>
  <c r="BU42" i="11"/>
  <c r="BU41" i="11"/>
  <c r="BU40" i="11"/>
  <c r="BU39" i="11"/>
  <c r="BU38" i="11"/>
  <c r="BU37" i="11"/>
  <c r="BU36" i="11"/>
  <c r="BU35" i="11"/>
  <c r="BU34" i="11"/>
  <c r="BU33" i="11"/>
  <c r="BU32" i="11"/>
  <c r="BU31" i="11"/>
  <c r="BU30" i="11"/>
  <c r="BU29" i="11"/>
  <c r="BU28" i="11"/>
  <c r="BV28" i="11"/>
  <c r="BV30" i="11"/>
  <c r="BV32" i="11"/>
  <c r="BV34" i="11"/>
  <c r="BV36" i="11"/>
  <c r="BV38" i="11"/>
  <c r="BV40" i="11"/>
  <c r="BV42" i="11"/>
  <c r="BV44" i="11"/>
  <c r="BV46" i="11"/>
  <c r="BV48" i="11"/>
  <c r="BV26" i="11"/>
  <c r="BU26" i="11"/>
  <c r="BU27" i="11"/>
  <c r="D27" i="9"/>
  <c r="O25" i="13"/>
  <c r="D22" i="15" s="1"/>
  <c r="O9" i="13"/>
  <c r="D6" i="15" s="1"/>
  <c r="CE116" i="11"/>
  <c r="O61" i="13"/>
  <c r="D58" i="15" s="1"/>
  <c r="AE389" i="12"/>
  <c r="AH389" i="12" s="1"/>
  <c r="AE165" i="12"/>
  <c r="AH165" i="12" s="1"/>
  <c r="N327" i="12"/>
  <c r="Q327" i="12" s="1"/>
  <c r="L50" i="11"/>
  <c r="L302" i="11" s="1"/>
  <c r="L300" i="11"/>
  <c r="M64" i="13"/>
  <c r="F61" i="15" s="1"/>
  <c r="L54" i="11"/>
  <c r="L306" i="11"/>
  <c r="L278" i="11"/>
  <c r="M53" i="13"/>
  <c r="F50" i="15" s="1"/>
  <c r="L56" i="11"/>
  <c r="L280" i="11"/>
  <c r="M54" i="13" s="1"/>
  <c r="F51" i="15" s="1"/>
  <c r="L89" i="11"/>
  <c r="M17" i="13" s="1"/>
  <c r="F14" i="15" s="1"/>
  <c r="L101" i="11"/>
  <c r="M23" i="13" s="1"/>
  <c r="F20" i="15" s="1"/>
  <c r="L105" i="11"/>
  <c r="M25" i="13"/>
  <c r="F22" i="15" s="1"/>
  <c r="L109" i="11"/>
  <c r="L152" i="11"/>
  <c r="M29" i="13" s="1"/>
  <c r="F26" i="15" s="1"/>
  <c r="L156" i="11"/>
  <c r="M31" i="13" s="1"/>
  <c r="F28" i="15" s="1"/>
  <c r="L160" i="11"/>
  <c r="M33" i="13" s="1"/>
  <c r="F30" i="15" s="1"/>
  <c r="L168" i="11"/>
  <c r="M37" i="13" s="1"/>
  <c r="F34" i="15" s="1"/>
  <c r="L172" i="11"/>
  <c r="M39" i="13" s="1"/>
  <c r="F36" i="15" s="1"/>
  <c r="L219" i="11"/>
  <c r="M43" i="13" s="1"/>
  <c r="F40" i="15" s="1"/>
  <c r="L223" i="11"/>
  <c r="M45" i="13" s="1"/>
  <c r="F42" i="15" s="1"/>
  <c r="L227" i="11"/>
  <c r="M47" i="13" s="1"/>
  <c r="F44" i="15" s="1"/>
  <c r="L231" i="11"/>
  <c r="M49" i="13" s="1"/>
  <c r="F46" i="15" s="1"/>
  <c r="L235" i="11"/>
  <c r="M51" i="13" s="1"/>
  <c r="F48" i="15" s="1"/>
  <c r="L284" i="11"/>
  <c r="M56" i="13" s="1"/>
  <c r="F53" i="15" s="1"/>
  <c r="L288" i="11"/>
  <c r="M58" i="13" s="1"/>
  <c r="F55" i="15" s="1"/>
  <c r="L292" i="11"/>
  <c r="X469" i="12" s="1"/>
  <c r="L296" i="11"/>
  <c r="M62" i="13" s="1"/>
  <c r="F59" i="15" s="1"/>
  <c r="L44" i="11"/>
  <c r="M14" i="13" s="1"/>
  <c r="F11" i="15" s="1"/>
  <c r="L91" i="11"/>
  <c r="M18" i="13" s="1"/>
  <c r="F15" i="15" s="1"/>
  <c r="L95" i="11"/>
  <c r="M20" i="13" s="1"/>
  <c r="F17" i="15" s="1"/>
  <c r="L99" i="11"/>
  <c r="M22" i="13" s="1"/>
  <c r="F19" i="15" s="1"/>
  <c r="L103" i="11"/>
  <c r="X169" i="12" s="1"/>
  <c r="L107" i="11"/>
  <c r="L111" i="11"/>
  <c r="M28" i="13"/>
  <c r="F25" i="15" s="1"/>
  <c r="L154" i="11"/>
  <c r="M30" i="13"/>
  <c r="F27" i="15" s="1"/>
  <c r="L158" i="11"/>
  <c r="M32" i="13"/>
  <c r="F29" i="15" s="1"/>
  <c r="L162" i="11"/>
  <c r="M34" i="13"/>
  <c r="F31" i="15" s="1"/>
  <c r="L166" i="11"/>
  <c r="M36" i="13"/>
  <c r="F33" i="15" s="1"/>
  <c r="L170" i="11"/>
  <c r="L174" i="11"/>
  <c r="M40" i="13" s="1"/>
  <c r="F37" i="15" s="1"/>
  <c r="L217" i="11"/>
  <c r="X319" i="12" s="1"/>
  <c r="L221" i="11"/>
  <c r="M44" i="13"/>
  <c r="F41" i="15" s="1"/>
  <c r="L225" i="11"/>
  <c r="M46" i="13"/>
  <c r="F43" i="15" s="1"/>
  <c r="L229" i="11"/>
  <c r="M48" i="13"/>
  <c r="F45" i="15" s="1"/>
  <c r="L233" i="11"/>
  <c r="M50" i="13" s="1"/>
  <c r="F47" i="15" s="1"/>
  <c r="L237" i="11"/>
  <c r="M52" i="13" s="1"/>
  <c r="F49" i="15" s="1"/>
  <c r="L40" i="11"/>
  <c r="M12" i="13" s="1"/>
  <c r="F9" i="15" s="1"/>
  <c r="L282" i="11"/>
  <c r="M55" i="13"/>
  <c r="F52" i="15" s="1"/>
  <c r="L286" i="11"/>
  <c r="L290" i="11"/>
  <c r="M59" i="13" s="1"/>
  <c r="F56" i="15" s="1"/>
  <c r="L294" i="11"/>
  <c r="M61" i="13" s="1"/>
  <c r="F58" i="15" s="1"/>
  <c r="L298" i="11"/>
  <c r="M63" i="13" s="1"/>
  <c r="F60" i="15" s="1"/>
  <c r="L42" i="11"/>
  <c r="M13" i="13" s="1"/>
  <c r="F10" i="15" s="1"/>
  <c r="L46" i="11"/>
  <c r="M15" i="13" s="1"/>
  <c r="F12" i="15" s="1"/>
  <c r="L93" i="11"/>
  <c r="M19" i="13" s="1"/>
  <c r="F16" i="15" s="1"/>
  <c r="L97" i="11"/>
  <c r="M21" i="13" s="1"/>
  <c r="F18" i="15" s="1"/>
  <c r="G466" i="12"/>
  <c r="G328" i="12"/>
  <c r="G128" i="12"/>
  <c r="X40" i="12"/>
  <c r="O55" i="13"/>
  <c r="D52" i="15" s="1"/>
  <c r="O59" i="13"/>
  <c r="D56" i="15" s="1"/>
  <c r="O63" i="13"/>
  <c r="D60" i="15" s="1"/>
  <c r="O29" i="13"/>
  <c r="D26" i="15" s="1"/>
  <c r="N89" i="12"/>
  <c r="Q89" i="12" s="1"/>
  <c r="G166" i="12"/>
  <c r="G228" i="12"/>
  <c r="G428" i="12"/>
  <c r="G490" i="12"/>
  <c r="O62" i="13"/>
  <c r="D59" i="15" s="1"/>
  <c r="N165" i="12"/>
  <c r="Q165" i="12" s="1"/>
  <c r="AE365" i="12"/>
  <c r="AH365" i="12" s="1"/>
  <c r="O19" i="13"/>
  <c r="D16" i="15" s="1"/>
  <c r="O51" i="13"/>
  <c r="D48" i="15" s="1"/>
  <c r="AE65" i="12"/>
  <c r="AH65" i="12" s="1"/>
  <c r="N127" i="12"/>
  <c r="Q127" i="12" s="1"/>
  <c r="AE127" i="12"/>
  <c r="AH127" i="12" s="1"/>
  <c r="AE189" i="12"/>
  <c r="AH189" i="12" s="1"/>
  <c r="AE227" i="12"/>
  <c r="AH227" i="12" s="1"/>
  <c r="AE265" i="12"/>
  <c r="AH265" i="12" s="1"/>
  <c r="AE289" i="12"/>
  <c r="AH289" i="12" s="1"/>
  <c r="AE427" i="12"/>
  <c r="AH427" i="12" s="1"/>
  <c r="AE465" i="12"/>
  <c r="AH465" i="12" s="1"/>
  <c r="N477" i="12"/>
  <c r="Q477" i="12" s="1"/>
  <c r="X28" i="12"/>
  <c r="G66" i="12"/>
  <c r="X66" i="12"/>
  <c r="X90" i="12"/>
  <c r="G116" i="12"/>
  <c r="X128" i="12"/>
  <c r="G140" i="12"/>
  <c r="X166" i="12"/>
  <c r="G178" i="12"/>
  <c r="X190" i="12"/>
  <c r="G216" i="12"/>
  <c r="X228" i="12"/>
  <c r="G240" i="12"/>
  <c r="X266" i="12"/>
  <c r="G278" i="12"/>
  <c r="X290" i="12"/>
  <c r="G316" i="12"/>
  <c r="X328" i="12"/>
  <c r="G340" i="12"/>
  <c r="X366" i="12"/>
  <c r="G378" i="12"/>
  <c r="X390" i="12"/>
  <c r="G416" i="12"/>
  <c r="X428" i="12"/>
  <c r="G440" i="12"/>
  <c r="X466" i="12"/>
  <c r="G478" i="12"/>
  <c r="X490" i="12"/>
  <c r="N177" i="12"/>
  <c r="Q177" i="12" s="1"/>
  <c r="N377" i="12"/>
  <c r="Q377" i="12" s="1"/>
  <c r="N339" i="12"/>
  <c r="Q339" i="12" s="1"/>
  <c r="AE27" i="12"/>
  <c r="AH27" i="12" s="1"/>
  <c r="N139" i="12"/>
  <c r="Q139" i="12" s="1"/>
  <c r="N215" i="12"/>
  <c r="Q215" i="12" s="1"/>
  <c r="N239" i="12"/>
  <c r="Q239" i="12" s="1"/>
  <c r="N277" i="12"/>
  <c r="Q277" i="12" s="1"/>
  <c r="N315" i="12"/>
  <c r="Q315" i="12" s="1"/>
  <c r="M8" i="15"/>
  <c r="N415" i="12"/>
  <c r="Q415" i="12" s="1"/>
  <c r="N439" i="12"/>
  <c r="Q439" i="12" s="1"/>
  <c r="BL116" i="11"/>
  <c r="BL179" i="11" s="1"/>
  <c r="BL242" i="11" s="1"/>
  <c r="BL305" i="11" s="1"/>
  <c r="G131" i="12"/>
  <c r="G469" i="12"/>
  <c r="X369" i="12"/>
  <c r="X343" i="12"/>
  <c r="X331" i="12"/>
  <c r="X293" i="12"/>
  <c r="X269" i="12"/>
  <c r="X231" i="12"/>
  <c r="X219" i="12"/>
  <c r="X193" i="12"/>
  <c r="X131" i="12"/>
  <c r="X443" i="12"/>
  <c r="G369" i="12"/>
  <c r="G343" i="12"/>
  <c r="G281" i="12"/>
  <c r="G269" i="12"/>
  <c r="G243" i="12"/>
  <c r="G231" i="12"/>
  <c r="G181" i="12"/>
  <c r="G119" i="12"/>
  <c r="L308" i="11"/>
  <c r="L245" i="11"/>
  <c r="L182" i="11"/>
  <c r="L119" i="11"/>
  <c r="G419" i="12"/>
  <c r="L243" i="11"/>
  <c r="L180" i="11"/>
  <c r="X493" i="12"/>
  <c r="L239" i="11"/>
  <c r="X30" i="12"/>
  <c r="X42" i="12"/>
  <c r="G68" i="12"/>
  <c r="X68" i="12"/>
  <c r="G92" i="12"/>
  <c r="X92" i="12"/>
  <c r="G118" i="12"/>
  <c r="X130" i="12"/>
  <c r="G142" i="12"/>
  <c r="X168" i="12"/>
  <c r="G180" i="12"/>
  <c r="G192" i="12"/>
  <c r="X192" i="12"/>
  <c r="G218" i="12"/>
  <c r="G230" i="12"/>
  <c r="X230" i="12"/>
  <c r="G242" i="12"/>
  <c r="X268" i="12"/>
  <c r="G280" i="12"/>
  <c r="X292" i="12"/>
  <c r="G318" i="12"/>
  <c r="G330" i="12"/>
  <c r="X330" i="12"/>
  <c r="G342" i="12"/>
  <c r="G368" i="12"/>
  <c r="X368" i="12"/>
  <c r="G380" i="12"/>
  <c r="X392" i="12"/>
  <c r="G418" i="12"/>
  <c r="X430" i="12"/>
  <c r="G442" i="12"/>
  <c r="G468" i="12"/>
  <c r="X468" i="12"/>
  <c r="G480" i="12"/>
  <c r="G492" i="12"/>
  <c r="X492" i="12"/>
  <c r="L215" i="11"/>
  <c r="M41" i="13" s="1"/>
  <c r="F38" i="15" s="1"/>
  <c r="O6" i="13"/>
  <c r="D3" i="15" s="1"/>
  <c r="K8" i="13"/>
  <c r="K7" i="13"/>
  <c r="K9" i="13"/>
  <c r="K10" i="13"/>
  <c r="L48" i="11"/>
  <c r="X93" i="12"/>
  <c r="L38" i="11"/>
  <c r="L36" i="11"/>
  <c r="X43" i="12" s="1"/>
  <c r="L34" i="11"/>
  <c r="M9" i="13" s="1"/>
  <c r="F6" i="15" s="1"/>
  <c r="L30" i="11"/>
  <c r="L32" i="11"/>
  <c r="M8" i="13" s="1"/>
  <c r="F5" i="15" s="1"/>
  <c r="L28" i="11"/>
  <c r="X19" i="12" s="1"/>
  <c r="CZ79" i="11"/>
  <c r="CZ268" i="11"/>
  <c r="CZ16" i="11"/>
  <c r="T58" i="13"/>
  <c r="L55" i="15" s="1"/>
  <c r="CZ205" i="11"/>
  <c r="CY268" i="11"/>
  <c r="CY205" i="11"/>
  <c r="CY16" i="11"/>
  <c r="R61" i="13" s="1"/>
  <c r="I58" i="15" s="1"/>
  <c r="G69" i="12"/>
  <c r="M11" i="13"/>
  <c r="F8" i="15" s="1"/>
  <c r="G43" i="12"/>
  <c r="X31" i="12"/>
  <c r="M6" i="13"/>
  <c r="F3" i="15" s="1"/>
  <c r="T42" i="13"/>
  <c r="L39" i="15" s="1"/>
  <c r="T52" i="13"/>
  <c r="L49" i="15" s="1"/>
  <c r="T11" i="13"/>
  <c r="L8" i="15" s="1"/>
  <c r="T30" i="13"/>
  <c r="L27" i="15" s="1"/>
  <c r="T25" i="13"/>
  <c r="L22" i="15" s="1"/>
  <c r="T62" i="13"/>
  <c r="L59" i="15" s="1"/>
  <c r="T16" i="13"/>
  <c r="L13" i="15" s="1"/>
  <c r="T37" i="13"/>
  <c r="L34" i="15" s="1"/>
  <c r="R8" i="13"/>
  <c r="I5" i="15" s="1"/>
  <c r="R24" i="13"/>
  <c r="I21" i="15" s="1"/>
  <c r="R57" i="13"/>
  <c r="I54" i="15" s="1"/>
  <c r="R28" i="13"/>
  <c r="I25" i="15" s="1"/>
  <c r="R25" i="13"/>
  <c r="I22" i="15" s="1"/>
  <c r="R60" i="13"/>
  <c r="I57" i="15" s="1"/>
  <c r="K11" i="13"/>
  <c r="M27" i="13"/>
  <c r="F24" i="15" s="1"/>
  <c r="G193" i="12"/>
  <c r="AE77" i="12"/>
  <c r="AH77" i="12" s="1"/>
  <c r="G169" i="12"/>
  <c r="X181" i="12"/>
  <c r="M26" i="13"/>
  <c r="F23" i="15" s="1"/>
  <c r="G29" i="12"/>
  <c r="G30" i="12"/>
  <c r="G443" i="12"/>
  <c r="M57" i="13"/>
  <c r="F54" i="15" s="1"/>
  <c r="M7" i="13"/>
  <c r="F4" i="15" s="1"/>
  <c r="G31" i="12"/>
  <c r="R30" i="13"/>
  <c r="I27" i="15" s="1"/>
  <c r="M38" i="13"/>
  <c r="F35" i="15" s="1"/>
  <c r="X281" i="12"/>
  <c r="X69" i="12"/>
  <c r="G431" i="12"/>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N15" i="12"/>
  <c r="Q15" i="12" s="1"/>
  <c r="M5" i="13"/>
  <c r="F2" i="15" s="1"/>
  <c r="G19" i="12"/>
  <c r="L117" i="11"/>
  <c r="T36" i="13"/>
  <c r="L33" i="15" s="1"/>
  <c r="T44" i="13"/>
  <c r="L41" i="15" s="1"/>
  <c r="T32" i="13"/>
  <c r="L29" i="15" s="1"/>
  <c r="T45" i="13"/>
  <c r="L42" i="15" s="1"/>
  <c r="T35" i="13"/>
  <c r="L32" i="15" s="1"/>
  <c r="T51" i="13"/>
  <c r="L48" i="15" s="1"/>
  <c r="T47" i="13"/>
  <c r="L44" i="15" s="1"/>
  <c r="T7" i="13"/>
  <c r="L4" i="15" s="1"/>
  <c r="T10" i="13"/>
  <c r="L7" i="15" s="1"/>
  <c r="T14" i="13"/>
  <c r="L11" i="15" s="1"/>
  <c r="T64" i="13"/>
  <c r="L61" i="15" s="1"/>
  <c r="T61" i="13"/>
  <c r="L58" i="15" s="1"/>
  <c r="T53" i="13"/>
  <c r="L50" i="15" s="1"/>
  <c r="T60" i="13"/>
  <c r="L57" i="15" s="1"/>
  <c r="T31" i="13"/>
  <c r="L28" i="15" s="1"/>
  <c r="T57" i="13"/>
  <c r="L54" i="15" s="1"/>
  <c r="T50" i="13"/>
  <c r="L47" i="15" s="1"/>
  <c r="T15" i="13"/>
  <c r="L12" i="15" s="1"/>
  <c r="T59" i="13"/>
  <c r="L56" i="15" s="1"/>
  <c r="T39" i="13"/>
  <c r="L36" i="15" s="1"/>
  <c r="T33" i="13"/>
  <c r="L30" i="15" s="1"/>
  <c r="T12" i="13"/>
  <c r="L9" i="15" s="1"/>
  <c r="T34" i="13"/>
  <c r="L31" i="15" s="1"/>
  <c r="T38" i="13"/>
  <c r="L35" i="15" s="1"/>
  <c r="T41" i="13"/>
  <c r="L38" i="15" s="1"/>
  <c r="T55" i="13"/>
  <c r="L52" i="15" s="1"/>
  <c r="T8" i="13"/>
  <c r="L5" i="15" s="1"/>
  <c r="T46" i="13"/>
  <c r="L43" i="15" s="1"/>
  <c r="T21" i="13"/>
  <c r="L18" i="15" s="1"/>
  <c r="T13" i="13"/>
  <c r="L10" i="15" s="1"/>
  <c r="T28" i="13"/>
  <c r="L25" i="15" s="1"/>
  <c r="T49" i="13"/>
  <c r="L46" i="15" s="1"/>
  <c r="T40" i="13"/>
  <c r="L37" i="15" s="1"/>
  <c r="T29" i="13"/>
  <c r="L26" i="15" s="1"/>
  <c r="T56" i="13"/>
  <c r="L53" i="15" s="1"/>
  <c r="T17" i="13"/>
  <c r="L14" i="15" s="1"/>
  <c r="T18" i="13"/>
  <c r="L15" i="15" s="1"/>
  <c r="T26" i="13"/>
  <c r="L23" i="15" s="1"/>
  <c r="T43" i="13"/>
  <c r="L40" i="15" s="1"/>
  <c r="T54" i="13"/>
  <c r="L51" i="15" s="1"/>
  <c r="T19" i="13"/>
  <c r="L16" i="15" s="1"/>
  <c r="T9" i="13"/>
  <c r="L6" i="15" s="1"/>
  <c r="T23" i="13"/>
  <c r="L20" i="15" s="1"/>
  <c r="T6" i="13"/>
  <c r="L3" i="15" s="1"/>
  <c r="T48" i="13"/>
  <c r="L45" i="15" s="1"/>
  <c r="T63" i="13"/>
  <c r="L60" i="15" s="1"/>
  <c r="T24" i="13"/>
  <c r="L21" i="15" s="1"/>
  <c r="T27" i="13"/>
  <c r="L24" i="15" s="1"/>
  <c r="T20" i="13"/>
  <c r="L17" i="15" s="1"/>
  <c r="T22" i="13"/>
  <c r="L19" i="15" s="1"/>
  <c r="T5" i="13"/>
  <c r="L2" i="15" s="1"/>
  <c r="M16" i="13"/>
  <c r="F13" i="15" s="1"/>
  <c r="R5" i="13"/>
  <c r="I2" i="15" s="1"/>
  <c r="R20" i="13"/>
  <c r="I17" i="15" s="1"/>
  <c r="R22" i="13"/>
  <c r="I19" i="15" s="1"/>
  <c r="R39" i="13"/>
  <c r="I36" i="15" s="1"/>
  <c r="R26" i="13"/>
  <c r="I23" i="15" s="1"/>
  <c r="R42" i="13"/>
  <c r="I39" i="15" s="1"/>
  <c r="R41" i="13"/>
  <c r="I38" i="15" s="1"/>
  <c r="R13" i="13"/>
  <c r="I10" i="15" s="1"/>
  <c r="G319" i="12"/>
  <c r="G331" i="12"/>
  <c r="G393" i="12"/>
  <c r="X481" i="12"/>
  <c r="X143" i="12"/>
  <c r="G81" i="12"/>
  <c r="X243" i="12"/>
  <c r="BC244" i="11" l="1"/>
  <c r="CE181" i="11"/>
  <c r="BC242" i="11"/>
  <c r="CE179" i="11"/>
  <c r="G106" i="14"/>
  <c r="G143" i="12"/>
  <c r="M42" i="13"/>
  <c r="F39" i="15" s="1"/>
  <c r="L113" i="11"/>
  <c r="G219" i="12"/>
  <c r="G381" i="12"/>
  <c r="X81" i="12"/>
  <c r="X381" i="12"/>
  <c r="G493" i="12"/>
  <c r="R18" i="13"/>
  <c r="I15" i="15" s="1"/>
  <c r="R14" i="13"/>
  <c r="I11" i="15" s="1"/>
  <c r="R64" i="13"/>
  <c r="I61" i="15" s="1"/>
  <c r="R48" i="13"/>
  <c r="I45" i="15" s="1"/>
  <c r="R63" i="13"/>
  <c r="I60" i="15" s="1"/>
  <c r="R49" i="13"/>
  <c r="I46" i="15" s="1"/>
  <c r="R54" i="13"/>
  <c r="I51" i="15" s="1"/>
  <c r="M10" i="13"/>
  <c r="F7" i="15" s="1"/>
  <c r="L176" i="11"/>
  <c r="X419" i="12"/>
  <c r="G293" i="12"/>
  <c r="X431" i="12"/>
  <c r="X119" i="12"/>
  <c r="X393" i="12"/>
  <c r="G93" i="12"/>
  <c r="M24" i="13"/>
  <c r="F21" i="15" s="1"/>
  <c r="M60" i="13"/>
  <c r="F57" i="15" s="1"/>
  <c r="O44" i="13"/>
  <c r="D41" i="15" s="1"/>
  <c r="O8" i="13"/>
  <c r="D5" i="15" s="1"/>
  <c r="R16" i="13"/>
  <c r="I13" i="15" s="1"/>
  <c r="R38" i="13"/>
  <c r="I35" i="15" s="1"/>
  <c r="R31" i="13"/>
  <c r="I28" i="15" s="1"/>
  <c r="R35" i="13"/>
  <c r="I32" i="15" s="1"/>
  <c r="R59" i="13"/>
  <c r="I56" i="15" s="1"/>
  <c r="R37" i="13"/>
  <c r="I34" i="15" s="1"/>
  <c r="R19" i="13"/>
  <c r="I16" i="15" s="1"/>
  <c r="G481" i="12"/>
  <c r="O28" i="13"/>
  <c r="D25" i="15" s="1"/>
  <c r="R44" i="13"/>
  <c r="I41" i="15" s="1"/>
  <c r="R56" i="13"/>
  <c r="I53" i="15" s="1"/>
  <c r="R15" i="13"/>
  <c r="I12" i="15" s="1"/>
  <c r="R46" i="13"/>
  <c r="I43" i="15" s="1"/>
  <c r="R10" i="13"/>
  <c r="I7" i="15" s="1"/>
  <c r="R62" i="13"/>
  <c r="I59" i="15" s="1"/>
  <c r="R17" i="13"/>
  <c r="I14" i="15" s="1"/>
  <c r="R27" i="13"/>
  <c r="I24" i="15" s="1"/>
  <c r="R6" i="13"/>
  <c r="I3" i="15" s="1"/>
  <c r="R11" i="13"/>
  <c r="I8" i="15" s="1"/>
  <c r="R40" i="13"/>
  <c r="I37" i="15" s="1"/>
  <c r="R7" i="13"/>
  <c r="I4" i="15" s="1"/>
  <c r="R33" i="13"/>
  <c r="I30" i="15" s="1"/>
  <c r="R29" i="13"/>
  <c r="I26" i="15" s="1"/>
  <c r="R36" i="13"/>
  <c r="I33" i="15" s="1"/>
  <c r="R43" i="13"/>
  <c r="I40" i="15" s="1"/>
  <c r="R51" i="13"/>
  <c r="I48" i="15" s="1"/>
  <c r="R9" i="13"/>
  <c r="I6" i="15" s="1"/>
  <c r="R21" i="13"/>
  <c r="I18" i="15" s="1"/>
  <c r="R47" i="13"/>
  <c r="I44" i="15" s="1"/>
  <c r="R53" i="13"/>
  <c r="I50" i="15" s="1"/>
  <c r="R12" i="13"/>
  <c r="I9" i="15" s="1"/>
  <c r="R50" i="13"/>
  <c r="I47" i="15" s="1"/>
  <c r="R45" i="13"/>
  <c r="I42" i="15" s="1"/>
  <c r="R58" i="13"/>
  <c r="I55" i="15" s="1"/>
  <c r="R34" i="13"/>
  <c r="I31" i="15" s="1"/>
  <c r="R32" i="13"/>
  <c r="I29" i="15" s="1"/>
  <c r="R23" i="13"/>
  <c r="I20" i="15" s="1"/>
  <c r="R55" i="13"/>
  <c r="I52" i="15" s="1"/>
  <c r="R52" i="13"/>
  <c r="I49" i="15" s="1"/>
  <c r="AD103" i="14"/>
  <c r="O16" i="13"/>
  <c r="D13" i="15" s="1"/>
  <c r="O64" i="13"/>
  <c r="D61" i="15" s="1"/>
  <c r="O40" i="13"/>
  <c r="D37" i="15" s="1"/>
  <c r="O24" i="13"/>
  <c r="D21" i="15" s="1"/>
  <c r="W107" i="14"/>
  <c r="G31" i="14"/>
  <c r="G81" i="14"/>
  <c r="G88" i="14"/>
  <c r="AD99" i="14"/>
  <c r="O48" i="13"/>
  <c r="D45" i="15" s="1"/>
  <c r="O32" i="13"/>
  <c r="D29" i="15" s="1"/>
  <c r="O12" i="13"/>
  <c r="D9" i="15" s="1"/>
  <c r="AD30" i="14"/>
  <c r="G36" i="14"/>
  <c r="O43" i="13"/>
  <c r="D40" i="15" s="1"/>
  <c r="W46" i="14"/>
  <c r="N52" i="14"/>
  <c r="W110" i="14"/>
  <c r="W31" i="14"/>
  <c r="G110" i="14"/>
  <c r="X116" i="12"/>
  <c r="O11" i="13"/>
  <c r="D8" i="15" s="1"/>
  <c r="AD56" i="14"/>
  <c r="G84" i="14"/>
  <c r="W49" i="14"/>
  <c r="G56" i="14"/>
  <c r="AD81" i="14"/>
  <c r="W53" i="14"/>
  <c r="G28" i="12"/>
  <c r="X79" i="12"/>
  <c r="G392" i="12"/>
  <c r="G268" i="12"/>
  <c r="G130" i="12"/>
  <c r="X80" i="12"/>
  <c r="N427" i="12"/>
  <c r="Q427" i="12" s="1"/>
  <c r="O35" i="13"/>
  <c r="D32" i="15" s="1"/>
  <c r="O56" i="13"/>
  <c r="D53" i="15" s="1"/>
  <c r="G366" i="12"/>
  <c r="G90" i="12"/>
  <c r="G190" i="12"/>
  <c r="N189" i="12"/>
  <c r="Q189" i="12" s="1"/>
  <c r="N365" i="12"/>
  <c r="Q365" i="12" s="1"/>
  <c r="O46" i="13"/>
  <c r="D43" i="15" s="1"/>
  <c r="G27" i="14"/>
  <c r="W88" i="14"/>
  <c r="G103" i="14"/>
  <c r="W81" i="14"/>
  <c r="N87" i="14"/>
  <c r="G46" i="14"/>
  <c r="G430" i="12"/>
  <c r="G292" i="12"/>
  <c r="G168" i="12"/>
  <c r="N465" i="12"/>
  <c r="Q465" i="12" s="1"/>
  <c r="AE39" i="12"/>
  <c r="AH39" i="12" s="1"/>
  <c r="O27" i="13"/>
  <c r="D24" i="15" s="1"/>
  <c r="N389" i="12"/>
  <c r="Q389" i="12" s="1"/>
  <c r="G290" i="12"/>
  <c r="G390" i="12"/>
  <c r="G266" i="12"/>
  <c r="O53" i="13"/>
  <c r="D50" i="15" s="1"/>
  <c r="N32" i="14"/>
  <c r="G102" i="14"/>
  <c r="N83" i="14"/>
  <c r="G52" i="14"/>
  <c r="W106" i="14"/>
  <c r="AD87" i="14"/>
  <c r="W56" i="14"/>
  <c r="W37" i="14"/>
  <c r="AD26" i="14"/>
  <c r="N109" i="14"/>
  <c r="G99" i="14"/>
  <c r="G80" i="14"/>
  <c r="N48" i="14"/>
  <c r="W103" i="14"/>
  <c r="W84" i="14"/>
  <c r="AD52" i="14"/>
  <c r="W34" i="14"/>
  <c r="G35" i="14"/>
  <c r="N107" i="14"/>
  <c r="G89" i="14"/>
  <c r="G57" i="14"/>
  <c r="N46" i="14"/>
  <c r="W101" i="14"/>
  <c r="W82" i="14"/>
  <c r="AD50" i="14"/>
  <c r="W32" i="14"/>
  <c r="G32" i="14"/>
  <c r="G104" i="14"/>
  <c r="N85" i="14"/>
  <c r="G54" i="14"/>
  <c r="W108" i="14"/>
  <c r="AD89" i="14"/>
  <c r="W79" i="14"/>
  <c r="W47" i="14"/>
  <c r="AD28" i="14"/>
  <c r="G26" i="14"/>
  <c r="G80" i="12"/>
  <c r="N77" i="12"/>
  <c r="Q77" i="12" s="1"/>
  <c r="G78" i="12"/>
  <c r="AE177" i="12"/>
  <c r="AH177" i="12" s="1"/>
  <c r="X178" i="12"/>
  <c r="X180" i="12"/>
  <c r="AE215" i="12"/>
  <c r="AH215" i="12" s="1"/>
  <c r="X218" i="12"/>
  <c r="X216" i="12"/>
  <c r="X317" i="12"/>
  <c r="AE315" i="12"/>
  <c r="AH315" i="12" s="1"/>
  <c r="X316" i="12"/>
  <c r="X318" i="12"/>
  <c r="X379" i="12"/>
  <c r="AE377" i="12"/>
  <c r="AH377" i="12" s="1"/>
  <c r="X380" i="12"/>
  <c r="X441" i="12"/>
  <c r="X440" i="12"/>
  <c r="X442" i="12"/>
  <c r="AE439" i="12"/>
  <c r="AH439" i="12" s="1"/>
  <c r="X479" i="12"/>
  <c r="AE477" i="12"/>
  <c r="AH477" i="12" s="1"/>
  <c r="X480" i="12"/>
  <c r="X478" i="12"/>
  <c r="W30" i="14"/>
  <c r="W99" i="14"/>
  <c r="G34" i="14"/>
  <c r="AD83" i="14"/>
  <c r="G48" i="14"/>
  <c r="G109" i="14"/>
  <c r="G51" i="14"/>
  <c r="W29" i="14"/>
  <c r="W109" i="14"/>
  <c r="G30" i="14"/>
  <c r="P47" i="15"/>
  <c r="O50" i="13"/>
  <c r="D47" i="15" s="1"/>
  <c r="P39" i="15"/>
  <c r="O42" i="13"/>
  <c r="D39" i="15" s="1"/>
  <c r="P35" i="15"/>
  <c r="O38" i="13"/>
  <c r="D35" i="15" s="1"/>
  <c r="P27" i="15"/>
  <c r="O30" i="13"/>
  <c r="D27" i="15" s="1"/>
  <c r="P23" i="15"/>
  <c r="O26" i="13"/>
  <c r="D23" i="15" s="1"/>
  <c r="P15" i="15"/>
  <c r="O18" i="13"/>
  <c r="D15" i="15" s="1"/>
  <c r="P11" i="15"/>
  <c r="O14" i="13"/>
  <c r="D11" i="15" s="1"/>
  <c r="O10" i="13"/>
  <c r="D7" i="15" s="1"/>
  <c r="P7" i="15"/>
  <c r="P4" i="15"/>
  <c r="O7" i="13"/>
  <c r="D4" i="15" s="1"/>
  <c r="X117" i="12"/>
  <c r="X118" i="12"/>
  <c r="AE277" i="12"/>
  <c r="AH277" i="12" s="1"/>
  <c r="X278" i="12"/>
  <c r="X280" i="12"/>
  <c r="W80" i="14"/>
  <c r="G55" i="14"/>
  <c r="N105" i="14"/>
  <c r="W52" i="14"/>
  <c r="N79" i="14"/>
  <c r="W87" i="14"/>
  <c r="G86" i="14"/>
  <c r="AD32" i="14"/>
  <c r="W83" i="14"/>
  <c r="G47" i="14"/>
  <c r="N89" i="14"/>
  <c r="N36" i="14"/>
  <c r="AD54" i="14"/>
  <c r="W105" i="14"/>
  <c r="G82" i="14"/>
  <c r="N30" i="14"/>
  <c r="W100" i="14"/>
  <c r="G107" i="14"/>
  <c r="G49" i="14"/>
  <c r="N34" i="14"/>
  <c r="X378" i="12"/>
  <c r="O60" i="13"/>
  <c r="D57" i="15" s="1"/>
  <c r="P51" i="15"/>
  <c r="O54" i="13"/>
  <c r="D51" i="15" s="1"/>
  <c r="X141" i="12"/>
  <c r="X140" i="12"/>
  <c r="X142" i="12"/>
  <c r="AE139" i="12"/>
  <c r="AH139" i="12" s="1"/>
  <c r="AE239" i="12"/>
  <c r="AH239" i="12" s="1"/>
  <c r="X242" i="12"/>
  <c r="X341" i="12"/>
  <c r="AE339" i="12"/>
  <c r="AH339" i="12" s="1"/>
  <c r="X342" i="12"/>
  <c r="X340" i="12"/>
  <c r="X417" i="12"/>
  <c r="X416" i="12"/>
  <c r="X418" i="12"/>
  <c r="G29" i="14"/>
  <c r="AD48" i="14"/>
  <c r="AD109" i="14"/>
  <c r="G87" i="14"/>
  <c r="W33" i="14"/>
  <c r="W102" i="14"/>
  <c r="G90" i="14"/>
  <c r="AD36" i="14"/>
  <c r="N101" i="14"/>
  <c r="AD79" i="14"/>
  <c r="G33" i="14"/>
  <c r="W51" i="14"/>
  <c r="AD101" i="14"/>
  <c r="G79" i="14"/>
  <c r="G108" i="14"/>
  <c r="W36" i="14"/>
  <c r="W86" i="14"/>
  <c r="N50" i="14"/>
  <c r="G101" i="14"/>
  <c r="W50" i="14"/>
  <c r="N56" i="14"/>
  <c r="AD34" i="14"/>
  <c r="W85" i="14"/>
  <c r="N99" i="14"/>
  <c r="G37" i="14"/>
  <c r="W35" i="14"/>
  <c r="W54" i="14"/>
  <c r="AD85" i="14"/>
  <c r="W104" i="14"/>
  <c r="G50" i="14"/>
  <c r="N81" i="14"/>
  <c r="G100" i="14"/>
  <c r="N26" i="14"/>
  <c r="W28" i="14"/>
  <c r="AD46" i="14"/>
  <c r="W57" i="14"/>
  <c r="W89" i="14"/>
  <c r="AD107" i="14"/>
  <c r="G53" i="14"/>
  <c r="G85" i="14"/>
  <c r="N103" i="14"/>
  <c r="W26" i="14"/>
  <c r="W55" i="14"/>
  <c r="AD105" i="14"/>
  <c r="G83" i="14"/>
  <c r="G28" i="14"/>
  <c r="W48" i="14"/>
  <c r="W90" i="14"/>
  <c r="N54" i="14"/>
  <c r="G105" i="14"/>
  <c r="X240" i="12"/>
  <c r="AE415" i="12"/>
  <c r="AH415" i="12" s="1"/>
  <c r="G16" i="12"/>
  <c r="G18" i="12"/>
  <c r="G17" i="12"/>
  <c r="O5" i="13"/>
  <c r="D2" i="15" s="1"/>
  <c r="P2" i="15"/>
  <c r="O41" i="13"/>
  <c r="D38" i="15" s="1"/>
  <c r="P38" i="15"/>
  <c r="O37" i="13"/>
  <c r="D34" i="15" s="1"/>
  <c r="P34" i="15"/>
  <c r="O21" i="13"/>
  <c r="D18" i="15" s="1"/>
  <c r="P18" i="15"/>
  <c r="O13" i="13"/>
  <c r="D10" i="15" s="1"/>
  <c r="X17" i="12"/>
  <c r="O57" i="13"/>
  <c r="D54" i="15" s="1"/>
  <c r="O33" i="13"/>
  <c r="D30" i="15" s="1"/>
  <c r="O47" i="13"/>
  <c r="D44" i="15" s="1"/>
  <c r="P44" i="15"/>
  <c r="O39" i="13"/>
  <c r="D36" i="15" s="1"/>
  <c r="P36" i="15"/>
  <c r="O31" i="13"/>
  <c r="D28" i="15" s="1"/>
  <c r="P28" i="15"/>
  <c r="O23" i="13"/>
  <c r="D20" i="15" s="1"/>
  <c r="P20" i="15"/>
  <c r="O15" i="13"/>
  <c r="D12" i="15" s="1"/>
  <c r="P12" i="15"/>
  <c r="N489" i="12"/>
  <c r="Q489" i="12" s="1"/>
  <c r="X18" i="12"/>
  <c r="O45" i="13"/>
  <c r="D42" i="15" s="1"/>
  <c r="O17" i="13"/>
  <c r="D14" i="15" s="1"/>
  <c r="O49" i="13"/>
  <c r="D46" i="15" s="1"/>
  <c r="N227" i="12"/>
  <c r="Q227" i="12" s="1"/>
  <c r="N289" i="12"/>
  <c r="Q289" i="12" s="1"/>
  <c r="O52" i="13"/>
  <c r="D49" i="15" s="1"/>
  <c r="O36" i="13"/>
  <c r="D33" i="15" s="1"/>
  <c r="O20" i="13"/>
  <c r="D17" i="15" s="1"/>
  <c r="G41" i="12"/>
  <c r="G67" i="12"/>
  <c r="G79" i="12"/>
  <c r="X91" i="12"/>
  <c r="X179" i="12"/>
  <c r="X217" i="12"/>
  <c r="X241" i="12"/>
  <c r="X279" i="12"/>
  <c r="X491" i="12"/>
  <c r="X16" i="12"/>
  <c r="G40" i="12"/>
  <c r="O58" i="13"/>
  <c r="D55" i="15" s="1"/>
  <c r="G42" i="12"/>
  <c r="N28" i="14"/>
  <c r="BC305" i="11" l="1"/>
  <c r="CE305" i="11" s="1"/>
  <c r="CE242" i="11"/>
  <c r="CE244" i="11"/>
  <c r="BC307" i="11"/>
  <c r="CE307" i="11" s="1"/>
</calcChain>
</file>

<file path=xl/sharedStrings.xml><?xml version="1.0" encoding="utf-8"?>
<sst xmlns="http://schemas.openxmlformats.org/spreadsheetml/2006/main" count="1339" uniqueCount="173">
  <si>
    <t xml:space="preserve"> </t>
  </si>
  <si>
    <t xml:space="preserve">男 </t>
  </si>
  <si>
    <t xml:space="preserve">女 </t>
  </si>
  <si>
    <t>参加料</t>
    <rPh sb="0" eb="3">
      <t>サンカリョウ</t>
    </rPh>
    <phoneticPr fontId="1"/>
  </si>
  <si>
    <t>小 学 生</t>
    <rPh sb="0" eb="1">
      <t>ショウ</t>
    </rPh>
    <rPh sb="2" eb="3">
      <t>ガク</t>
    </rPh>
    <rPh sb="4" eb="5">
      <t>ショウ</t>
    </rPh>
    <phoneticPr fontId="1"/>
  </si>
  <si>
    <t>中 学 生</t>
    <rPh sb="0" eb="1">
      <t>ナカ</t>
    </rPh>
    <rPh sb="2" eb="3">
      <t>ガク</t>
    </rPh>
    <rPh sb="4" eb="5">
      <t>ショウ</t>
    </rPh>
    <phoneticPr fontId="1"/>
  </si>
  <si>
    <t>高 校 生</t>
    <rPh sb="0" eb="1">
      <t>タカ</t>
    </rPh>
    <rPh sb="2" eb="3">
      <t>コウ</t>
    </rPh>
    <rPh sb="4" eb="5">
      <t>ショウ</t>
    </rPh>
    <phoneticPr fontId="1"/>
  </si>
  <si>
    <t>一    般</t>
    <rPh sb="0" eb="1">
      <t>イチ</t>
    </rPh>
    <rPh sb="5" eb="6">
      <t>パン</t>
    </rPh>
    <phoneticPr fontId="1"/>
  </si>
  <si>
    <t>市・町名</t>
    <rPh sb="0" eb="1">
      <t>シ</t>
    </rPh>
    <rPh sb="2" eb="3">
      <t>マチ</t>
    </rPh>
    <rPh sb="3" eb="4">
      <t>メイ</t>
    </rPh>
    <phoneticPr fontId="1"/>
  </si>
  <si>
    <t>電話</t>
    <rPh sb="0" eb="2">
      <t>デンワ</t>
    </rPh>
    <phoneticPr fontId="1"/>
  </si>
  <si>
    <t>自宅・勤務先</t>
    <rPh sb="0" eb="2">
      <t>ジタク</t>
    </rPh>
    <rPh sb="3" eb="6">
      <t>キンムサキ</t>
    </rPh>
    <phoneticPr fontId="1"/>
  </si>
  <si>
    <t>住　所</t>
    <rPh sb="0" eb="1">
      <t>ジュウ</t>
    </rPh>
    <rPh sb="2" eb="3">
      <t>ショ</t>
    </rPh>
    <phoneticPr fontId="1"/>
  </si>
  <si>
    <t>個人種目　　　　　　申込数</t>
    <rPh sb="0" eb="2">
      <t>コジン</t>
    </rPh>
    <rPh sb="2" eb="4">
      <t>シュモク</t>
    </rPh>
    <rPh sb="10" eb="12">
      <t>モウシコ</t>
    </rPh>
    <rPh sb="12" eb="13">
      <t>カズ</t>
    </rPh>
    <phoneticPr fontId="1"/>
  </si>
  <si>
    <t>※　記載された個人情報は，代表者への諸連絡及び参加資格の確認等に利用するほか，プログラム編成の</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phoneticPr fontId="1"/>
  </si>
  <si>
    <t>　資料として関係競技団体に情報提供するとともに，氏名・所属等は大会プログラムに掲載いたします。</t>
    <rPh sb="1" eb="3">
      <t>シリョウ</t>
    </rPh>
    <rPh sb="6" eb="8">
      <t>カンケイ</t>
    </rPh>
    <rPh sb="8" eb="10">
      <t>キョウギ</t>
    </rPh>
    <rPh sb="10" eb="12">
      <t>ダンタイ</t>
    </rPh>
    <rPh sb="13" eb="15">
      <t>ジョウホウ</t>
    </rPh>
    <rPh sb="15" eb="17">
      <t>テイキョウ</t>
    </rPh>
    <rPh sb="24" eb="26">
      <t>シメイ</t>
    </rPh>
    <rPh sb="27" eb="29">
      <t>ショゾク</t>
    </rPh>
    <rPh sb="29" eb="30">
      <t>ナド</t>
    </rPh>
    <rPh sb="31" eb="33">
      <t>タイカイ</t>
    </rPh>
    <rPh sb="39" eb="41">
      <t>ケイサイ</t>
    </rPh>
    <phoneticPr fontId="1"/>
  </si>
  <si>
    <t>　ご承知おきください。</t>
    <rPh sb="2" eb="4">
      <t>ショウチ</t>
    </rPh>
    <phoneticPr fontId="1"/>
  </si>
  <si>
    <t>①</t>
    <phoneticPr fontId="1"/>
  </si>
  <si>
    <t>種　　別</t>
    <phoneticPr fontId="1"/>
  </si>
  <si>
    <t>リレーチーム　　　　　　　申込数</t>
    <phoneticPr fontId="1"/>
  </si>
  <si>
    <t>申 込 人 員</t>
    <phoneticPr fontId="1"/>
  </si>
  <si>
    <t>延べ人員</t>
    <phoneticPr fontId="1"/>
  </si>
  <si>
    <t>実人員</t>
    <phoneticPr fontId="1"/>
  </si>
  <si>
    <t>監　　　督</t>
    <phoneticPr fontId="1"/>
  </si>
  <si>
    <t>合　　　計</t>
    <phoneticPr fontId="1"/>
  </si>
  <si>
    <t>連絡責任者</t>
    <phoneticPr fontId="1"/>
  </si>
  <si>
    <t>氏　名</t>
    <phoneticPr fontId="1"/>
  </si>
  <si>
    <t>（　　　　）　　　　－</t>
    <phoneticPr fontId="1"/>
  </si>
  <si>
    <t>〒</t>
    <phoneticPr fontId="1"/>
  </si>
  <si>
    <t>小学生</t>
    <rPh sb="0" eb="3">
      <t>ショウガクセイ</t>
    </rPh>
    <phoneticPr fontId="12"/>
  </si>
  <si>
    <t>中学生</t>
    <rPh sb="0" eb="3">
      <t>チュウガクセイ</t>
    </rPh>
    <phoneticPr fontId="12"/>
  </si>
  <si>
    <t>一般</t>
    <rPh sb="0" eb="2">
      <t>イッパン</t>
    </rPh>
    <phoneticPr fontId="12"/>
  </si>
  <si>
    <t>男</t>
    <rPh sb="0" eb="1">
      <t>オトコ</t>
    </rPh>
    <phoneticPr fontId="12"/>
  </si>
  <si>
    <t>女</t>
    <rPh sb="0" eb="1">
      <t>オンナ</t>
    </rPh>
    <phoneticPr fontId="12"/>
  </si>
  <si>
    <t>監督</t>
    <rPh sb="0" eb="2">
      <t>カントク</t>
    </rPh>
    <phoneticPr fontId="12"/>
  </si>
  <si>
    <t>例</t>
    <rPh sb="0" eb="1">
      <t>レイ</t>
    </rPh>
    <phoneticPr fontId="12"/>
  </si>
  <si>
    <t>性別</t>
    <rPh sb="0" eb="2">
      <t>セイベツ</t>
    </rPh>
    <phoneticPr fontId="12"/>
  </si>
  <si>
    <t>年齢・学年</t>
    <rPh sb="0" eb="2">
      <t>ネンレイ</t>
    </rPh>
    <rPh sb="3" eb="5">
      <t>ガクネン</t>
    </rPh>
    <phoneticPr fontId="12"/>
  </si>
  <si>
    <t>生　年　月　日</t>
    <rPh sb="0" eb="1">
      <t>ショウ</t>
    </rPh>
    <rPh sb="2" eb="3">
      <t>トシ</t>
    </rPh>
    <rPh sb="4" eb="5">
      <t>ツキ</t>
    </rPh>
    <rPh sb="6" eb="7">
      <t>ヒ</t>
    </rPh>
    <phoneticPr fontId="12"/>
  </si>
  <si>
    <t>氏　　　　名</t>
    <rPh sb="0" eb="1">
      <t>シ</t>
    </rPh>
    <rPh sb="5" eb="6">
      <t>メイ</t>
    </rPh>
    <phoneticPr fontId="12"/>
  </si>
  <si>
    <t>フ　　リ　　ガ　　ナ</t>
    <phoneticPr fontId="12"/>
  </si>
  <si>
    <t xml:space="preserve">スポーツ少年団
登録の有無
（○・×） </t>
    <phoneticPr fontId="12"/>
  </si>
  <si>
    <t>・</t>
    <phoneticPr fontId="12"/>
  </si>
  <si>
    <t>・</t>
    <phoneticPr fontId="12"/>
  </si>
  <si>
    <t>小６</t>
    <rPh sb="0" eb="1">
      <t>ショウ</t>
    </rPh>
    <phoneticPr fontId="12"/>
  </si>
  <si>
    <t>走幅跳</t>
    <rPh sb="0" eb="3">
      <t>ハシリハバトビ</t>
    </rPh>
    <phoneticPr fontId="12"/>
  </si>
  <si>
    <t>○</t>
    <phoneticPr fontId="12"/>
  </si>
  <si>
    <t>登録番号</t>
    <rPh sb="0" eb="2">
      <t>トウロク</t>
    </rPh>
    <rPh sb="2" eb="4">
      <t>バンゴウ</t>
    </rPh>
    <phoneticPr fontId="12"/>
  </si>
  <si>
    <t>連絡先（自宅・勤務先）：</t>
    <rPh sb="0" eb="3">
      <t>レンラクサキ</t>
    </rPh>
    <rPh sb="4" eb="6">
      <t>ジタク</t>
    </rPh>
    <rPh sb="7" eb="10">
      <t>キンムサキ</t>
    </rPh>
    <phoneticPr fontId="12"/>
  </si>
  <si>
    <t>（</t>
    <phoneticPr fontId="12"/>
  </si>
  <si>
    <t>〒</t>
    <phoneticPr fontId="12"/>
  </si>
  <si>
    <t>）</t>
    <phoneticPr fontId="12"/>
  </si>
  <si>
    <t>-</t>
    <phoneticPr fontId="12"/>
  </si>
  <si>
    <t>TEL</t>
    <phoneticPr fontId="12"/>
  </si>
  <si>
    <t>(</t>
    <phoneticPr fontId="12"/>
  </si>
  <si>
    <t>)</t>
    <phoneticPr fontId="12"/>
  </si>
  <si>
    <t>-</t>
    <phoneticPr fontId="12"/>
  </si>
  <si>
    <t>※女子は朱書き</t>
    <rPh sb="1" eb="3">
      <t>ジョシ</t>
    </rPh>
    <rPh sb="4" eb="6">
      <t>シュガ</t>
    </rPh>
    <phoneticPr fontId="12"/>
  </si>
  <si>
    <t>※リレーのみの出場者は各種別の個人種目の後に記入してください。</t>
    <phoneticPr fontId="12"/>
  </si>
  <si>
    <t>※氏名には必ずフリガナをつけ，楷書でていねいに記入してください。</t>
    <rPh sb="1" eb="3">
      <t>シメイ</t>
    </rPh>
    <rPh sb="5" eb="6">
      <t>カナラ</t>
    </rPh>
    <rPh sb="15" eb="17">
      <t>カイショ</t>
    </rPh>
    <rPh sb="23" eb="25">
      <t>キニュウ</t>
    </rPh>
    <phoneticPr fontId="12"/>
  </si>
  <si>
    <t>）</t>
    <phoneticPr fontId="12"/>
  </si>
  <si>
    <t>一般の部</t>
    <rPh sb="0" eb="2">
      <t>イッパン</t>
    </rPh>
    <rPh sb="3" eb="4">
      <t>ブ</t>
    </rPh>
    <phoneticPr fontId="12"/>
  </si>
  <si>
    <t>スポーツ少年団の部</t>
    <rPh sb="4" eb="7">
      <t>ショウネンダン</t>
    </rPh>
    <rPh sb="8" eb="9">
      <t>ブ</t>
    </rPh>
    <phoneticPr fontId="12"/>
  </si>
  <si>
    <t>審判資格の有無
（○・×）</t>
    <rPh sb="0" eb="2">
      <t>シンパン</t>
    </rPh>
    <rPh sb="2" eb="4">
      <t>シカク</t>
    </rPh>
    <rPh sb="5" eb="7">
      <t>ウム</t>
    </rPh>
    <phoneticPr fontId="12"/>
  </si>
  <si>
    <t>＠</t>
    <phoneticPr fontId="12"/>
  </si>
  <si>
    <t>×</t>
    <phoneticPr fontId="12"/>
  </si>
  <si>
    <t>＝</t>
    <phoneticPr fontId="12"/>
  </si>
  <si>
    <t>名</t>
    <rPh sb="0" eb="1">
      <t>メイ</t>
    </rPh>
    <phoneticPr fontId="12"/>
  </si>
  <si>
    <t>円</t>
    <rPh sb="0" eb="1">
      <t>エン</t>
    </rPh>
    <phoneticPr fontId="12"/>
  </si>
  <si>
    <t>市・町体育（スポーツ）協会会長</t>
    <rPh sb="0" eb="1">
      <t>シ</t>
    </rPh>
    <rPh sb="2" eb="3">
      <t>チョウ</t>
    </rPh>
    <rPh sb="3" eb="5">
      <t>タイイク</t>
    </rPh>
    <rPh sb="11" eb="13">
      <t>キョウカイ</t>
    </rPh>
    <rPh sb="13" eb="15">
      <t>カイチョウ</t>
    </rPh>
    <phoneticPr fontId="12"/>
  </si>
  <si>
    <t>印</t>
    <rPh sb="0" eb="1">
      <t>イン</t>
    </rPh>
    <phoneticPr fontId="12"/>
  </si>
  <si>
    <t>市・町スポーツ少年団本部長</t>
    <rPh sb="0" eb="1">
      <t>シ</t>
    </rPh>
    <rPh sb="2" eb="3">
      <t>チョウ</t>
    </rPh>
    <rPh sb="7" eb="10">
      <t>ショウネンダン</t>
    </rPh>
    <rPh sb="10" eb="13">
      <t>ホンブチョウ</t>
    </rPh>
    <phoneticPr fontId="12"/>
  </si>
  <si>
    <t>種別</t>
    <rPh sb="0" eb="2">
      <t>シュベツ</t>
    </rPh>
    <phoneticPr fontId="12"/>
  </si>
  <si>
    <t>種目</t>
    <rPh sb="0" eb="2">
      <t>シュモク</t>
    </rPh>
    <phoneticPr fontId="12"/>
  </si>
  <si>
    <t>チーム名</t>
    <rPh sb="3" eb="4">
      <t>メイ</t>
    </rPh>
    <phoneticPr fontId="12"/>
  </si>
  <si>
    <t>市・町名</t>
    <rPh sb="0" eb="1">
      <t>シ</t>
    </rPh>
    <rPh sb="2" eb="4">
      <t>チョウメイ</t>
    </rPh>
    <phoneticPr fontId="12"/>
  </si>
  <si>
    <t>氏名</t>
    <rPh sb="0" eb="2">
      <t>シメイ</t>
    </rPh>
    <phoneticPr fontId="12"/>
  </si>
  <si>
    <t>最高記録</t>
    <rPh sb="0" eb="2">
      <t>サイコウ</t>
    </rPh>
    <rPh sb="2" eb="4">
      <t>キロク</t>
    </rPh>
    <phoneticPr fontId="12"/>
  </si>
  <si>
    <t>フリガナ</t>
    <phoneticPr fontId="12"/>
  </si>
  <si>
    <t>※女子は朱書き</t>
  </si>
  <si>
    <t>小学生 ・ 中学生 ・ 一般</t>
    <phoneticPr fontId="12"/>
  </si>
  <si>
    <t>○×入力</t>
    <rPh sb="2" eb="4">
      <t>ニュウリョク</t>
    </rPh>
    <phoneticPr fontId="12"/>
  </si>
  <si>
    <t>○</t>
    <phoneticPr fontId="12"/>
  </si>
  <si>
    <t>×</t>
    <phoneticPr fontId="12"/>
  </si>
  <si>
    <t>参加者名簿</t>
    <rPh sb="0" eb="3">
      <t>サンカシャ</t>
    </rPh>
    <rPh sb="3" eb="5">
      <t>メイボ</t>
    </rPh>
    <phoneticPr fontId="12"/>
  </si>
  <si>
    <t>学年・年齢</t>
    <rPh sb="0" eb="2">
      <t>ガクネン</t>
    </rPh>
    <rPh sb="3" eb="5">
      <t>ネンレイ</t>
    </rPh>
    <phoneticPr fontId="12"/>
  </si>
  <si>
    <t>フリガナ</t>
    <phoneticPr fontId="12"/>
  </si>
  <si>
    <t>市・町名：</t>
    <rPh sb="0" eb="1">
      <t>シ</t>
    </rPh>
    <rPh sb="2" eb="4">
      <t>チョウメイ</t>
    </rPh>
    <phoneticPr fontId="12"/>
  </si>
  <si>
    <t>最高記録：</t>
    <rPh sb="0" eb="2">
      <t>サイコウ</t>
    </rPh>
    <rPh sb="2" eb="4">
      <t>キロク</t>
    </rPh>
    <phoneticPr fontId="12"/>
  </si>
  <si>
    <t>男・女</t>
    <rPh sb="0" eb="1">
      <t>オトコ</t>
    </rPh>
    <rPh sb="2" eb="3">
      <t>オンナ</t>
    </rPh>
    <phoneticPr fontId="12"/>
  </si>
  <si>
    <t>広島県太</t>
    <rPh sb="0" eb="2">
      <t>ヒロシマ</t>
    </rPh>
    <rPh sb="2" eb="3">
      <t>ケン</t>
    </rPh>
    <rPh sb="3" eb="4">
      <t>タ</t>
    </rPh>
    <phoneticPr fontId="12"/>
  </si>
  <si>
    <t>ヒロシマ　ケンタ</t>
    <phoneticPr fontId="12"/>
  </si>
  <si>
    <t>○印</t>
    <rPh sb="1" eb="2">
      <t>シルシ</t>
    </rPh>
    <phoneticPr fontId="12"/>
  </si>
  <si>
    <t>○</t>
    <phoneticPr fontId="12"/>
  </si>
  <si>
    <t>氏　　　　　名</t>
    <rPh sb="0" eb="1">
      <t>シ</t>
    </rPh>
    <rPh sb="6" eb="7">
      <t>メイ</t>
    </rPh>
    <phoneticPr fontId="12"/>
  </si>
  <si>
    <t>年令
学年</t>
    <rPh sb="0" eb="2">
      <t>ネンレイ</t>
    </rPh>
    <rPh sb="3" eb="5">
      <t>ガクネン</t>
    </rPh>
    <phoneticPr fontId="12"/>
  </si>
  <si>
    <t>フ　リ　ガ　ナ</t>
    <phoneticPr fontId="12"/>
  </si>
  <si>
    <t>４００mR</t>
    <phoneticPr fontId="12"/>
  </si>
  <si>
    <t>砲丸投</t>
    <rPh sb="0" eb="3">
      <t>ホウガンナ</t>
    </rPh>
    <phoneticPr fontId="12"/>
  </si>
  <si>
    <t>８０mH</t>
    <phoneticPr fontId="12"/>
  </si>
  <si>
    <t>走高跳</t>
    <rPh sb="0" eb="3">
      <t>ハシリタカトビ</t>
    </rPh>
    <phoneticPr fontId="12"/>
  </si>
  <si>
    <t>フ　　リ　　ガ　　ナ</t>
    <phoneticPr fontId="12"/>
  </si>
  <si>
    <t>①</t>
    <phoneticPr fontId="12"/>
  </si>
  <si>
    <t>①</t>
    <phoneticPr fontId="1"/>
  </si>
  <si>
    <t>①</t>
    <phoneticPr fontId="12"/>
  </si>
  <si>
    <t>№（整理番号）</t>
    <rPh sb="2" eb="4">
      <t>セイリ</t>
    </rPh>
    <rPh sb="4" eb="6">
      <t>バンゴウ</t>
    </rPh>
    <phoneticPr fontId="12"/>
  </si>
  <si>
    <t>生年月日</t>
  </si>
  <si>
    <t>管理番号</t>
  </si>
  <si>
    <t>団体コード</t>
  </si>
  <si>
    <t>性別</t>
  </si>
  <si>
    <t>選手名</t>
  </si>
  <si>
    <t>選手カナ</t>
  </si>
  <si>
    <t>選手電光</t>
  </si>
  <si>
    <t>所属名</t>
  </si>
  <si>
    <t>所属カナ</t>
  </si>
  <si>
    <t>所属電光</t>
  </si>
  <si>
    <t>上位所属</t>
  </si>
  <si>
    <t>上位所属カナ</t>
  </si>
  <si>
    <t>学年</t>
  </si>
  <si>
    <t>ＮＲＲコード</t>
  </si>
  <si>
    <t>選手ナンバー</t>
  </si>
  <si>
    <t>性別名</t>
  </si>
  <si>
    <t>性別（番号）</t>
    <rPh sb="0" eb="2">
      <t>セイベツ</t>
    </rPh>
    <rPh sb="3" eb="5">
      <t>バンゴウ</t>
    </rPh>
    <phoneticPr fontId="12"/>
  </si>
  <si>
    <t>町・市</t>
    <rPh sb="0" eb="1">
      <t>チョウ</t>
    </rPh>
    <rPh sb="2" eb="3">
      <t>シ</t>
    </rPh>
    <phoneticPr fontId="12"/>
  </si>
  <si>
    <t>連絡先</t>
    <rPh sb="0" eb="3">
      <t>レンラクサキ</t>
    </rPh>
    <phoneticPr fontId="12"/>
  </si>
  <si>
    <t>自宅</t>
    <rPh sb="0" eb="2">
      <t>ジタク</t>
    </rPh>
    <phoneticPr fontId="12"/>
  </si>
  <si>
    <t>勤務先</t>
    <rPh sb="0" eb="3">
      <t>キンムサキ</t>
    </rPh>
    <phoneticPr fontId="12"/>
  </si>
  <si>
    <t>№１</t>
    <phoneticPr fontId="12"/>
  </si>
  <si>
    <t>№２</t>
  </si>
  <si>
    <t>№２</t>
    <phoneticPr fontId="12"/>
  </si>
  <si>
    <t>№３</t>
  </si>
  <si>
    <t>№３</t>
    <phoneticPr fontId="12"/>
  </si>
  <si>
    <t>№１</t>
    <phoneticPr fontId="12"/>
  </si>
  <si>
    <t>№４</t>
  </si>
  <si>
    <t>№４</t>
    <phoneticPr fontId="12"/>
  </si>
  <si>
    <t>№５</t>
  </si>
  <si>
    <t>№５</t>
    <phoneticPr fontId="12"/>
  </si>
  <si>
    <t>スポーツ少年団の登録（○）</t>
    <rPh sb="4" eb="7">
      <t>ショウネンダン</t>
    </rPh>
    <rPh sb="8" eb="10">
      <t>トウロク</t>
    </rPh>
    <phoneticPr fontId="12"/>
  </si>
  <si>
    <t>スポーツ少年団の登録（×）</t>
    <rPh sb="4" eb="7">
      <t>ショウネンダン</t>
    </rPh>
    <rPh sb="8" eb="10">
      <t>トウロク</t>
    </rPh>
    <phoneticPr fontId="12"/>
  </si>
  <si>
    <t>スポーツ少年団の登録数</t>
    <rPh sb="4" eb="7">
      <t>ショウネンダン</t>
    </rPh>
    <rPh sb="8" eb="11">
      <t>トウロクスウ</t>
    </rPh>
    <phoneticPr fontId="12"/>
  </si>
  <si>
    <r>
      <t xml:space="preserve">種　目
</t>
    </r>
    <r>
      <rPr>
        <sz val="9"/>
        <rFont val="ＭＳ Ｐ明朝"/>
        <family val="1"/>
        <charset val="128"/>
      </rPr>
      <t>（リレー以外）</t>
    </r>
    <rPh sb="0" eb="1">
      <t>タネ</t>
    </rPh>
    <rPh sb="2" eb="3">
      <t>メ</t>
    </rPh>
    <rPh sb="8" eb="10">
      <t>イガイ</t>
    </rPh>
    <phoneticPr fontId="12"/>
  </si>
  <si>
    <r>
      <t xml:space="preserve">種　目
</t>
    </r>
    <r>
      <rPr>
        <sz val="9"/>
        <rFont val="ＭＳ Ｐ明朝"/>
        <family val="1"/>
        <charset val="128"/>
      </rPr>
      <t>（リレーのみ）</t>
    </r>
    <rPh sb="0" eb="1">
      <t>タネ</t>
    </rPh>
    <rPh sb="2" eb="3">
      <t>メ</t>
    </rPh>
    <phoneticPr fontId="12"/>
  </si>
  <si>
    <t>種目１</t>
    <rPh sb="0" eb="2">
      <t>シュモク</t>
    </rPh>
    <phoneticPr fontId="12"/>
  </si>
  <si>
    <t>８０ｍＨ</t>
    <phoneticPr fontId="12"/>
  </si>
  <si>
    <t>砲丸投</t>
    <rPh sb="0" eb="3">
      <t>ホウガンナゲ</t>
    </rPh>
    <phoneticPr fontId="12"/>
  </si>
  <si>
    <t>種目２</t>
    <rPh sb="0" eb="2">
      <t>シュモク</t>
    </rPh>
    <phoneticPr fontId="12"/>
  </si>
  <si>
    <t>４００ｍＲ</t>
    <phoneticPr fontId="12"/>
  </si>
  <si>
    <t>公益財団法人</t>
    <phoneticPr fontId="12"/>
  </si>
  <si>
    <t>様</t>
    <rPh sb="0" eb="1">
      <t>サマ</t>
    </rPh>
    <phoneticPr fontId="12"/>
  </si>
  <si>
    <t>広島県スポーツ少年団本部長</t>
    <phoneticPr fontId="12"/>
  </si>
  <si>
    <t>公益財団法人</t>
    <phoneticPr fontId="12"/>
  </si>
  <si>
    <t>NO.</t>
    <phoneticPr fontId="12"/>
  </si>
  <si>
    <t>整理番号</t>
    <rPh sb="0" eb="2">
      <t>セイリ</t>
    </rPh>
    <rPh sb="2" eb="4">
      <t>バンゴウ</t>
    </rPh>
    <phoneticPr fontId="12"/>
  </si>
  <si>
    <t>整理番号</t>
    <rPh sb="0" eb="4">
      <t>セイリバンゴウ</t>
    </rPh>
    <phoneticPr fontId="12"/>
  </si>
  <si>
    <t>※個人申込書は切り離して提出すること。</t>
  </si>
  <si>
    <t>※記載された個人情報は，代表者への諸連絡及び参加資格の確認等に利用するほか，プログラム編成の資料として関係競技</t>
  </si>
  <si>
    <t xml:space="preserve">    団体に情報提供するとともに，氏名・所属等は大会プログラムに掲載いたします。ご承知おきください。</t>
  </si>
  <si>
    <t>※整理番号は空欄にしておく。</t>
  </si>
  <si>
    <t>№</t>
    <phoneticPr fontId="12"/>
  </si>
  <si>
    <t xml:space="preserve">クラブ名 </t>
    <phoneticPr fontId="1"/>
  </si>
  <si>
    <t>クラブ名（市・町名）：</t>
    <rPh sb="3" eb="4">
      <t>メイ</t>
    </rPh>
    <rPh sb="5" eb="6">
      <t>シ</t>
    </rPh>
    <rPh sb="7" eb="9">
      <t>チョウメイ</t>
    </rPh>
    <phoneticPr fontId="12"/>
  </si>
  <si>
    <t>クラブ連絡責任者名：</t>
    <rPh sb="3" eb="5">
      <t>レンラク</t>
    </rPh>
    <rPh sb="5" eb="8">
      <t>セキニンシャ</t>
    </rPh>
    <rPh sb="8" eb="9">
      <t>メイ</t>
    </rPh>
    <phoneticPr fontId="12"/>
  </si>
  <si>
    <t>クラブ
からの
審判員</t>
    <rPh sb="8" eb="11">
      <t>シンパンイン</t>
    </rPh>
    <phoneticPr fontId="12"/>
  </si>
  <si>
    <t>参加負担金</t>
    <rPh sb="0" eb="2">
      <t>サンカ</t>
    </rPh>
    <rPh sb="2" eb="5">
      <t>フタンキン</t>
    </rPh>
    <phoneticPr fontId="12"/>
  </si>
  <si>
    <t>上記の者は，広島県民スポーツ大会実施要項の規定にてらし，適格と認め，参加申し込みをします。（２部提出１部控）</t>
    <rPh sb="0" eb="2">
      <t>ジョウキ</t>
    </rPh>
    <rPh sb="3" eb="4">
      <t>モノ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7">
      <t>モウ</t>
    </rPh>
    <rPh sb="38" eb="39">
      <t>コ</t>
    </rPh>
    <rPh sb="47" eb="48">
      <t>ブ</t>
    </rPh>
    <rPh sb="48" eb="50">
      <t>テイシュツ</t>
    </rPh>
    <rPh sb="51" eb="52">
      <t>ブ</t>
    </rPh>
    <rPh sb="52" eb="53">
      <t>ヒカエ</t>
    </rPh>
    <phoneticPr fontId="12"/>
  </si>
  <si>
    <t>広島県スポーツ協会長</t>
    <phoneticPr fontId="12"/>
  </si>
  <si>
    <t>クラブ名：</t>
    <rPh sb="3" eb="4">
      <t>メイ</t>
    </rPh>
    <phoneticPr fontId="12"/>
  </si>
  <si>
    <t>クラブ名</t>
    <rPh sb="3" eb="4">
      <t>メイ</t>
    </rPh>
    <phoneticPr fontId="12"/>
  </si>
  <si>
    <t>第48回広島県民スポーツ大会　陸上競技個人申込書</t>
    <phoneticPr fontId="12"/>
  </si>
  <si>
    <t>令和5年　　　　　　月　　　　　　　日</t>
    <rPh sb="0" eb="2">
      <t>レイワ</t>
    </rPh>
    <rPh sb="3" eb="4">
      <t>ネン</t>
    </rPh>
    <rPh sb="10" eb="11">
      <t>ガツ</t>
    </rPh>
    <rPh sb="18" eb="19">
      <t>ニチ</t>
    </rPh>
    <phoneticPr fontId="12"/>
  </si>
  <si>
    <r>
      <t>生年月日</t>
    </r>
    <r>
      <rPr>
        <sz val="10"/>
        <color rgb="FFFF0000"/>
        <rFont val="ＭＳ Ｐ明朝"/>
        <family val="1"/>
        <charset val="128"/>
      </rPr>
      <t>（西暦）</t>
    </r>
    <rPh sb="0" eb="2">
      <t>セイネン</t>
    </rPh>
    <rPh sb="2" eb="4">
      <t>ガッピ</t>
    </rPh>
    <rPh sb="5" eb="7">
      <t>セイレキ</t>
    </rPh>
    <phoneticPr fontId="12"/>
  </si>
  <si>
    <t>第４９回広島県民スポーツ大会　陸上競技参加者名簿</t>
    <rPh sb="0" eb="1">
      <t>ダイ</t>
    </rPh>
    <rPh sb="3" eb="4">
      <t>カイ</t>
    </rPh>
    <rPh sb="4" eb="8">
      <t>ヒロシマケンミン</t>
    </rPh>
    <rPh sb="12" eb="14">
      <t>タイカイ</t>
    </rPh>
    <rPh sb="15" eb="17">
      <t>リクジョウ</t>
    </rPh>
    <rPh sb="17" eb="19">
      <t>キョウギ</t>
    </rPh>
    <rPh sb="19" eb="22">
      <t>サンカシャ</t>
    </rPh>
    <rPh sb="22" eb="24">
      <t>メイボ</t>
    </rPh>
    <phoneticPr fontId="12"/>
  </si>
  <si>
    <t>第４９回広島県民スポーツ大会　陸上競技総括申込書</t>
    <rPh sb="0" eb="1">
      <t>ダイ</t>
    </rPh>
    <rPh sb="3" eb="4">
      <t>カイ</t>
    </rPh>
    <rPh sb="4" eb="8">
      <t>ヒロシマケンミン</t>
    </rPh>
    <rPh sb="12" eb="14">
      <t>タイカイ</t>
    </rPh>
    <rPh sb="15" eb="17">
      <t>リクジョウ</t>
    </rPh>
    <rPh sb="17" eb="19">
      <t>キョウギ</t>
    </rPh>
    <rPh sb="19" eb="21">
      <t>ソウカツ</t>
    </rPh>
    <rPh sb="21" eb="24">
      <t>モウシコミショ</t>
    </rPh>
    <phoneticPr fontId="1"/>
  </si>
  <si>
    <t>第４９回広島県民スポーツ大会　陸上競技個人申込書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</si>
</sst>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quot;円&quot;"/>
    <numFmt numFmtId="178" formatCode="#&quot;円&quot;"/>
    <numFmt numFmtId="179" formatCode="0000"/>
    <numFmt numFmtId="180" formatCode="#;0"/>
  </numFmts>
  <fonts count="25">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8"/>
      <name val="ＭＳ Ｐ明朝"/>
      <family val="1"/>
      <charset val="128"/>
    </font>
    <font>
      <b/>
      <sz val="36"/>
      <name val="ＭＳ Ｐゴシック"/>
      <family val="3"/>
      <charset val="128"/>
    </font>
    <font>
      <sz val="9"/>
      <color indexed="9"/>
      <name val="ＭＳ Ｐ明朝"/>
      <family val="1"/>
      <charset val="128"/>
    </font>
    <font>
      <sz val="6"/>
      <name val="ＭＳ Ｐゴシック"/>
      <family val="3"/>
      <charset val="128"/>
    </font>
    <font>
      <sz val="9"/>
      <name val="ＭＳ Ｐゴシック"/>
      <family val="3"/>
      <charset val="128"/>
    </font>
    <font>
      <sz val="10"/>
      <name val="ＭＳ Ｐゴシック"/>
      <family val="3"/>
      <charset val="128"/>
    </font>
    <font>
      <sz val="9"/>
      <color indexed="53"/>
      <name val="ＭＳ Ｐゴシック"/>
      <family val="3"/>
      <charset val="128"/>
    </font>
    <font>
      <sz val="10"/>
      <color indexed="53"/>
      <name val="ＭＳ Ｐ明朝"/>
      <family val="1"/>
      <charset val="128"/>
    </font>
    <font>
      <sz val="16"/>
      <name val="ＭＳ Ｐ明朝"/>
      <family val="1"/>
      <charset val="128"/>
    </font>
    <font>
      <sz val="9"/>
      <color indexed="53"/>
      <name val="ＭＳ Ｐ明朝"/>
      <family val="1"/>
      <charset val="128"/>
    </font>
    <font>
      <sz val="9"/>
      <color indexed="8"/>
      <name val="ＭＳ Ｐ明朝"/>
      <family val="1"/>
      <charset val="128"/>
    </font>
    <font>
      <b/>
      <sz val="34"/>
      <name val="ＭＳ Ｐゴシック"/>
      <family val="3"/>
      <charset val="128"/>
    </font>
    <font>
      <sz val="11"/>
      <name val="ＭＳ Ｐゴシック"/>
      <family val="3"/>
      <charset val="128"/>
    </font>
    <font>
      <sz val="9"/>
      <color rgb="FFFF0000"/>
      <name val="ＭＳ Ｐ明朝"/>
      <family val="1"/>
      <charset val="128"/>
    </font>
    <font>
      <sz val="9"/>
      <color rgb="FF000000"/>
      <name val="ＭＳ Ｐ明朝"/>
      <family val="1"/>
      <charset val="128"/>
    </font>
    <font>
      <sz val="10"/>
      <color rgb="FFFF0000"/>
      <name val="ＭＳ Ｐ明朝"/>
      <family val="1"/>
      <charset val="128"/>
    </font>
  </fonts>
  <fills count="3">
    <fill>
      <patternFill patternType="none"/>
    </fill>
    <fill>
      <patternFill patternType="gray125"/>
    </fill>
    <fill>
      <patternFill patternType="solid">
        <fgColor indexed="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241">
    <xf numFmtId="0" fontId="5" fillId="0" borderId="0" xfId="0" applyFont="1"/>
    <xf numFmtId="0" fontId="6" fillId="0" borderId="0" xfId="0" applyFont="1"/>
    <xf numFmtId="49" fontId="4" fillId="2" borderId="1"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2" borderId="3" xfId="0" applyNumberFormat="1" applyFont="1" applyFill="1" applyBorder="1" applyAlignment="1">
      <alignment vertical="center" shrinkToFit="1"/>
    </xf>
    <xf numFmtId="0" fontId="4" fillId="2" borderId="4" xfId="0" applyFont="1" applyFill="1" applyBorder="1" applyAlignment="1">
      <alignment horizontal="center" vertical="center" wrapText="1"/>
    </xf>
    <xf numFmtId="0" fontId="2"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3" xfId="0" applyFont="1" applyBorder="1"/>
    <xf numFmtId="0" fontId="5" fillId="0" borderId="11" xfId="0" applyFont="1" applyBorder="1"/>
    <xf numFmtId="0" fontId="16" fillId="0" borderId="3" xfId="0" applyFont="1" applyBorder="1" applyAlignment="1">
      <alignment vertical="center"/>
    </xf>
    <xf numFmtId="0" fontId="11" fillId="0" borderId="9"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 xfId="0" applyFont="1" applyBorder="1" applyAlignment="1">
      <alignment horizontal="center"/>
    </xf>
    <xf numFmtId="0" fontId="17" fillId="0" borderId="0" xfId="0" applyFont="1"/>
    <xf numFmtId="0" fontId="9" fillId="0" borderId="0" xfId="0" applyFont="1" applyAlignment="1">
      <alignment vertical="center" textRotation="255"/>
    </xf>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18" fillId="0" borderId="12" xfId="0" applyFont="1" applyBorder="1"/>
    <xf numFmtId="0" fontId="19" fillId="0" borderId="0" xfId="0" applyFont="1"/>
    <xf numFmtId="0" fontId="5" fillId="0" borderId="1" xfId="0" applyFont="1" applyBorder="1"/>
    <xf numFmtId="0" fontId="5" fillId="0" borderId="0" xfId="0" applyFont="1" applyProtection="1">
      <protection hidden="1"/>
    </xf>
    <xf numFmtId="0" fontId="2" fillId="0" borderId="0" xfId="0" applyFont="1" applyAlignment="1" applyProtection="1">
      <alignment horizont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left"/>
      <protection hidden="1"/>
    </xf>
    <xf numFmtId="0" fontId="13" fillId="0" borderId="0" xfId="0" applyFont="1" applyAlignment="1" applyProtection="1">
      <alignment horizontal="left" vertical="center"/>
      <protection hidden="1"/>
    </xf>
    <xf numFmtId="0" fontId="19" fillId="0" borderId="0" xfId="0" applyFont="1" applyProtection="1">
      <protection hidden="1"/>
    </xf>
    <xf numFmtId="0" fontId="7" fillId="2" borderId="1" xfId="0" applyFont="1" applyFill="1" applyBorder="1" applyAlignment="1" applyProtection="1">
      <alignment horizontal="center" vertical="center" shrinkToFit="1"/>
      <protection locked="0"/>
    </xf>
    <xf numFmtId="0" fontId="5" fillId="0" borderId="0" xfId="0" applyFont="1" applyAlignment="1">
      <alignment shrinkToFit="1"/>
    </xf>
    <xf numFmtId="0" fontId="5" fillId="0" borderId="0" xfId="0" applyFont="1" applyAlignment="1" applyProtection="1">
      <alignment shrinkToFit="1"/>
      <protection hidden="1"/>
    </xf>
    <xf numFmtId="180" fontId="5" fillId="0" borderId="0" xfId="0" applyNumberFormat="1" applyFont="1"/>
    <xf numFmtId="180" fontId="5" fillId="0" borderId="0" xfId="0" applyNumberFormat="1" applyFont="1" applyAlignment="1">
      <alignment horizontal="center"/>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27" xfId="0" applyFont="1" applyBorder="1"/>
    <xf numFmtId="0" fontId="0" fillId="0" borderId="0" xfId="0"/>
    <xf numFmtId="180" fontId="5" fillId="0" borderId="0" xfId="0" applyNumberFormat="1" applyFont="1" applyAlignment="1">
      <alignment horizontal="left"/>
    </xf>
    <xf numFmtId="0" fontId="21" fillId="0" borderId="0" xfId="0" applyFont="1"/>
    <xf numFmtId="0" fontId="7" fillId="2" borderId="1" xfId="0" applyFont="1" applyFill="1" applyBorder="1" applyAlignment="1" applyProtection="1">
      <alignment horizontal="right" vertical="center" shrinkToFit="1"/>
      <protection locked="0"/>
    </xf>
    <xf numFmtId="0" fontId="4" fillId="2" borderId="28" xfId="0" applyFont="1" applyFill="1" applyBorder="1" applyAlignment="1" applyProtection="1">
      <alignment horizontal="left" vertical="top" wrapText="1"/>
      <protection locked="0"/>
    </xf>
    <xf numFmtId="177" fontId="7" fillId="2" borderId="1" xfId="0" applyNumberFormat="1" applyFont="1" applyFill="1" applyBorder="1" applyAlignment="1" applyProtection="1">
      <alignment horizontal="right" vertical="center" shrinkToFit="1"/>
      <protection locked="0" hidden="1"/>
    </xf>
    <xf numFmtId="0" fontId="14"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11" fillId="0" borderId="0" xfId="0" applyFont="1" applyProtection="1">
      <protection hidden="1"/>
    </xf>
    <xf numFmtId="0" fontId="14" fillId="0" borderId="0" xfId="0" applyFont="1" applyAlignment="1" applyProtection="1">
      <alignment vertical="center" shrinkToFit="1"/>
      <protection locked="0" hidden="1"/>
    </xf>
    <xf numFmtId="180" fontId="21" fillId="0" borderId="0" xfId="0" applyNumberFormat="1" applyFont="1"/>
    <xf numFmtId="0" fontId="22" fillId="0" borderId="0" xfId="0" applyFont="1"/>
    <xf numFmtId="0" fontId="23" fillId="0" borderId="0" xfId="0" applyFont="1" applyAlignment="1">
      <alignment horizontal="left" vertical="center" readingOrder="1"/>
    </xf>
    <xf numFmtId="176" fontId="7" fillId="2" borderId="1" xfId="0" applyNumberFormat="1" applyFont="1" applyFill="1" applyBorder="1" applyAlignment="1" applyProtection="1">
      <alignment horizontal="center" vertical="center" shrinkToFit="1"/>
      <protection hidden="1"/>
    </xf>
    <xf numFmtId="0" fontId="5" fillId="0" borderId="0" xfId="0" applyFont="1" applyAlignment="1">
      <alignment horizontal="left" vertical="center" readingOrder="1"/>
    </xf>
    <xf numFmtId="0" fontId="7" fillId="2" borderId="1" xfId="0" applyFont="1" applyFill="1" applyBorder="1" applyAlignment="1" applyProtection="1">
      <alignment horizontal="center" vertical="center" wrapText="1"/>
      <protection locked="0"/>
    </xf>
    <xf numFmtId="49" fontId="4" fillId="0" borderId="3" xfId="0" applyNumberFormat="1" applyFont="1" applyBorder="1" applyAlignment="1" applyProtection="1">
      <alignment vertical="center" shrinkToFit="1"/>
      <protection locked="0"/>
    </xf>
    <xf numFmtId="0" fontId="2" fillId="0" borderId="0" xfId="0" applyFont="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0" fillId="0" borderId="0" xfId="0" applyFont="1" applyAlignment="1">
      <alignment horizontal="left" vertical="center"/>
    </xf>
    <xf numFmtId="0" fontId="4" fillId="2" borderId="4"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7" fillId="2" borderId="1" xfId="0" applyFont="1" applyFill="1" applyBorder="1" applyAlignment="1" applyProtection="1">
      <alignment horizontal="center" vertical="center" shrinkToFit="1"/>
      <protection locked="0"/>
    </xf>
    <xf numFmtId="49" fontId="4" fillId="2" borderId="1"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49" fontId="4" fillId="2" borderId="2" xfId="0" applyNumberFormat="1" applyFont="1" applyFill="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2" borderId="1" xfId="0" applyNumberFormat="1" applyFont="1" applyFill="1" applyBorder="1" applyAlignment="1">
      <alignment horizontal="center" vertical="center" wrapText="1" shrinkToFit="1"/>
    </xf>
    <xf numFmtId="49" fontId="4" fillId="0" borderId="2" xfId="0" applyNumberFormat="1" applyFont="1" applyBorder="1" applyAlignment="1" applyProtection="1">
      <alignment vertical="center" shrinkToFit="1"/>
      <protection locked="0"/>
    </xf>
    <xf numFmtId="49" fontId="4" fillId="0" borderId="29" xfId="0" applyNumberFormat="1" applyFont="1" applyBorder="1" applyAlignment="1" applyProtection="1">
      <alignment vertical="center" shrinkToFit="1"/>
      <protection locked="0"/>
    </xf>
    <xf numFmtId="0" fontId="4" fillId="2" borderId="7"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28" xfId="0" applyFont="1" applyFill="1" applyBorder="1" applyAlignment="1" applyProtection="1">
      <alignment horizontal="left" vertical="top" wrapTex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9" fillId="2" borderId="5" xfId="0" applyNumberFormat="1" applyFont="1" applyFill="1" applyBorder="1" applyAlignment="1">
      <alignment horizontal="right" vertical="top" shrinkToFit="1"/>
    </xf>
    <xf numFmtId="49" fontId="9" fillId="2" borderId="7" xfId="0" applyNumberFormat="1" applyFont="1" applyFill="1" applyBorder="1" applyAlignment="1">
      <alignment horizontal="right" vertical="top" shrinkToFit="1"/>
    </xf>
    <xf numFmtId="49" fontId="4" fillId="2" borderId="10" xfId="0" applyNumberFormat="1"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horizontal="left" vertical="center" shrinkToFit="1"/>
      <protection locked="0"/>
    </xf>
    <xf numFmtId="176" fontId="7" fillId="2" borderId="4" xfId="0" applyNumberFormat="1" applyFont="1" applyFill="1" applyBorder="1" applyAlignment="1" applyProtection="1">
      <alignment horizontal="center" vertical="center" shrinkToFit="1"/>
      <protection hidden="1"/>
    </xf>
    <xf numFmtId="176" fontId="7" fillId="2" borderId="2" xfId="0" applyNumberFormat="1" applyFont="1" applyFill="1" applyBorder="1" applyAlignment="1" applyProtection="1">
      <alignment horizontal="center" vertical="center" shrinkToFit="1"/>
      <protection hidden="1"/>
    </xf>
    <xf numFmtId="176" fontId="7" fillId="2" borderId="29" xfId="0" applyNumberFormat="1" applyFont="1" applyFill="1" applyBorder="1" applyAlignment="1" applyProtection="1">
      <alignment horizontal="center" vertical="center" shrinkToFit="1"/>
      <protection hidden="1"/>
    </xf>
    <xf numFmtId="179" fontId="14" fillId="0" borderId="3" xfId="0" applyNumberFormat="1" applyFont="1" applyBorder="1" applyAlignment="1" applyProtection="1">
      <alignment horizontal="center" vertical="center" shrinkToFit="1"/>
      <protection locked="0" hidden="1"/>
    </xf>
    <xf numFmtId="0" fontId="9" fillId="0" borderId="0" xfId="0" applyFont="1" applyAlignment="1" applyProtection="1">
      <alignment horizontal="distributed"/>
      <protection hidden="1"/>
    </xf>
    <xf numFmtId="0" fontId="5" fillId="0" borderId="0" xfId="0" applyFont="1" applyAlignment="1" applyProtection="1">
      <alignment horizontal="distributed"/>
      <protection hidden="1"/>
    </xf>
    <xf numFmtId="0" fontId="5" fillId="0" borderId="0" xfId="0" applyFont="1" applyAlignment="1" applyProtection="1">
      <alignment horizontal="center"/>
      <protection hidden="1"/>
    </xf>
    <xf numFmtId="0" fontId="4" fillId="0" borderId="5" xfId="0" applyFont="1" applyBorder="1" applyAlignment="1" applyProtection="1">
      <alignment horizontal="center" vertical="center"/>
      <protection locked="0" hidden="1"/>
    </xf>
    <xf numFmtId="0" fontId="4" fillId="0" borderId="6"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11" xfId="0" applyFont="1" applyBorder="1" applyAlignment="1" applyProtection="1">
      <alignment horizontal="center" vertical="center"/>
      <protection locked="0" hidden="1"/>
    </xf>
    <xf numFmtId="0" fontId="3" fillId="0" borderId="3" xfId="0" applyFont="1" applyBorder="1" applyAlignment="1" applyProtection="1">
      <alignment horizontal="center"/>
      <protection hidden="1"/>
    </xf>
    <xf numFmtId="0" fontId="4" fillId="0" borderId="5"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0" borderId="36"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9" fillId="0" borderId="30" xfId="0" applyFont="1" applyBorder="1" applyAlignment="1">
      <alignment horizontal="center" vertical="center"/>
    </xf>
    <xf numFmtId="0" fontId="4" fillId="0" borderId="1" xfId="0" applyFont="1" applyBorder="1" applyAlignment="1" applyProtection="1">
      <alignment horizontal="center" vertical="center"/>
      <protection hidden="1"/>
    </xf>
    <xf numFmtId="0" fontId="4" fillId="0" borderId="31" xfId="0" applyFont="1" applyBorder="1" applyAlignment="1">
      <alignment horizontal="center" vertical="center"/>
    </xf>
    <xf numFmtId="178" fontId="5" fillId="0" borderId="0" xfId="0" applyNumberFormat="1" applyFont="1" applyAlignment="1" applyProtection="1">
      <alignment horizontal="center"/>
      <protection hidden="1"/>
    </xf>
    <xf numFmtId="0" fontId="19" fillId="0" borderId="0" xfId="0" applyFont="1" applyAlignment="1" applyProtection="1">
      <alignment horizontal="center"/>
      <protection hidden="1"/>
    </xf>
    <xf numFmtId="3" fontId="5" fillId="0" borderId="0" xfId="0" applyNumberFormat="1" applyFont="1" applyAlignment="1" applyProtection="1">
      <alignment horizontal="right"/>
      <protection hidden="1"/>
    </xf>
    <xf numFmtId="0" fontId="4" fillId="0" borderId="3" xfId="0" applyFont="1" applyBorder="1" applyAlignment="1">
      <alignment horizontal="center" shrinkToFit="1"/>
    </xf>
    <xf numFmtId="0" fontId="5" fillId="0" borderId="3" xfId="0" applyFont="1" applyBorder="1" applyAlignment="1" applyProtection="1">
      <alignment horizontal="center"/>
      <protection hidden="1"/>
    </xf>
    <xf numFmtId="0" fontId="3" fillId="0" borderId="4"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11" fillId="0" borderId="0" xfId="0" applyFont="1" applyAlignment="1" applyProtection="1">
      <alignment horizontal="center"/>
      <protection hidden="1"/>
    </xf>
    <xf numFmtId="0" fontId="5" fillId="0" borderId="4"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29" xfId="0" applyFont="1" applyBorder="1" applyAlignment="1" applyProtection="1">
      <alignment horizontal="left" vertical="center"/>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180" fontId="4" fillId="0" borderId="40"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shrinkToFit="1"/>
      <protection hidden="1"/>
    </xf>
    <xf numFmtId="0" fontId="4" fillId="0" borderId="34" xfId="0" applyFont="1" applyBorder="1" applyAlignment="1" applyProtection="1">
      <alignment horizontal="center" vertical="center" shrinkToFit="1"/>
      <protection hidden="1"/>
    </xf>
    <xf numFmtId="0" fontId="4" fillId="0" borderId="35" xfId="0" applyFont="1" applyBorder="1" applyAlignment="1" applyProtection="1">
      <alignment horizontal="center" vertical="center" shrinkToFit="1"/>
      <protection hidden="1"/>
    </xf>
    <xf numFmtId="0" fontId="4" fillId="0" borderId="36" xfId="0" applyFont="1" applyBorder="1" applyAlignment="1" applyProtection="1">
      <alignment horizontal="center" vertical="center" shrinkToFit="1"/>
      <protection hidden="1"/>
    </xf>
    <xf numFmtId="0" fontId="4" fillId="0" borderId="37" xfId="0" applyFont="1" applyBorder="1" applyAlignment="1" applyProtection="1">
      <alignment horizontal="center" vertical="center" shrinkToFit="1"/>
      <protection hidden="1"/>
    </xf>
    <xf numFmtId="0" fontId="4" fillId="0" borderId="38" xfId="0" applyFont="1" applyBorder="1" applyAlignment="1" applyProtection="1">
      <alignment horizontal="center" vertical="center" shrinkToFit="1"/>
      <protection hidden="1"/>
    </xf>
    <xf numFmtId="0" fontId="8" fillId="0" borderId="39" xfId="0" applyFont="1" applyBorder="1" applyAlignment="1" applyProtection="1">
      <alignment horizontal="center" vertical="center"/>
      <protection hidden="1"/>
    </xf>
    <xf numFmtId="0" fontId="5" fillId="0" borderId="1" xfId="0" applyFont="1" applyBorder="1" applyAlignment="1" applyProtection="1">
      <alignment horizontal="center" wrapText="1"/>
      <protection hidden="1"/>
    </xf>
    <xf numFmtId="0" fontId="5" fillId="0" borderId="1" xfId="0" applyFont="1" applyBorder="1" applyAlignment="1" applyProtection="1">
      <alignment horizontal="center"/>
      <protection hidden="1"/>
    </xf>
    <xf numFmtId="0" fontId="4" fillId="0" borderId="31"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180" fontId="9" fillId="0" borderId="7" xfId="0" applyNumberFormat="1" applyFont="1" applyBorder="1" applyAlignment="1" applyProtection="1">
      <alignment horizontal="center" vertical="center"/>
      <protection locked="0"/>
    </xf>
    <xf numFmtId="180" fontId="9" fillId="0" borderId="30"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hidden="1"/>
    </xf>
    <xf numFmtId="0" fontId="5" fillId="0" borderId="10" xfId="0" applyFont="1" applyBorder="1" applyAlignment="1" applyProtection="1">
      <alignment horizontal="center" vertical="center"/>
      <protection locked="0" hidden="1"/>
    </xf>
    <xf numFmtId="0" fontId="5" fillId="0" borderId="7"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0" fontId="4" fillId="0" borderId="5" xfId="0" applyFont="1" applyBorder="1" applyAlignment="1" applyProtection="1">
      <alignment horizontal="center" vertical="center" shrinkToFit="1"/>
      <protection locked="0" hidden="1"/>
    </xf>
    <xf numFmtId="0" fontId="4" fillId="0" borderId="6" xfId="0" applyFont="1" applyBorder="1" applyAlignment="1" applyProtection="1">
      <alignment horizontal="center" vertical="center" shrinkToFit="1"/>
      <protection locked="0" hidden="1"/>
    </xf>
    <xf numFmtId="0" fontId="4" fillId="0" borderId="7" xfId="0" applyFont="1" applyBorder="1" applyAlignment="1" applyProtection="1">
      <alignment horizontal="center" vertical="center" shrinkToFit="1"/>
      <protection locked="0" hidden="1"/>
    </xf>
    <xf numFmtId="0" fontId="4" fillId="0" borderId="10" xfId="0" applyFont="1" applyBorder="1" applyAlignment="1" applyProtection="1">
      <alignment horizontal="center" vertical="center" shrinkToFit="1"/>
      <protection locked="0" hidden="1"/>
    </xf>
    <xf numFmtId="0" fontId="4" fillId="0" borderId="3" xfId="0" applyFont="1" applyBorder="1" applyAlignment="1" applyProtection="1">
      <alignment horizontal="center" vertical="center" shrinkToFit="1"/>
      <protection locked="0" hidden="1"/>
    </xf>
    <xf numFmtId="0" fontId="4" fillId="0" borderId="11" xfId="0" applyFont="1" applyBorder="1" applyAlignment="1" applyProtection="1">
      <alignment horizontal="center" vertical="center" shrinkToFit="1"/>
      <protection locked="0" hidden="1"/>
    </xf>
    <xf numFmtId="0" fontId="9" fillId="0" borderId="32" xfId="0" applyFont="1" applyBorder="1" applyAlignment="1">
      <alignment horizontal="center" vertical="center"/>
    </xf>
    <xf numFmtId="0" fontId="4" fillId="0" borderId="4" xfId="0" applyFont="1" applyBorder="1" applyAlignment="1" applyProtection="1">
      <alignment horizontal="center" vertical="center"/>
      <protection hidden="1"/>
    </xf>
    <xf numFmtId="180" fontId="4" fillId="0" borderId="41"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6" fillId="0" borderId="1"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13" fillId="0" borderId="3" xfId="0" applyFont="1" applyBorder="1" applyAlignment="1" applyProtection="1">
      <alignment horizontal="center"/>
      <protection locked="0" hidden="1"/>
    </xf>
    <xf numFmtId="0" fontId="14" fillId="0" borderId="0" xfId="0" applyFont="1" applyAlignment="1" applyProtection="1">
      <alignment horizontal="center" vertical="center" shrinkToFit="1"/>
      <protection locked="0" hidden="1"/>
    </xf>
    <xf numFmtId="0" fontId="14" fillId="0" borderId="3" xfId="0" applyFont="1" applyBorder="1" applyAlignment="1" applyProtection="1">
      <alignment horizontal="center" vertical="center" shrinkToFit="1"/>
      <protection locked="0" hidden="1"/>
    </xf>
    <xf numFmtId="0" fontId="14" fillId="0" borderId="0" xfId="0" applyFont="1" applyAlignment="1" applyProtection="1">
      <alignment horizontal="center" vertical="center"/>
      <protection hidden="1"/>
    </xf>
    <xf numFmtId="0" fontId="14" fillId="0" borderId="3" xfId="0" applyFont="1" applyBorder="1" applyAlignment="1" applyProtection="1">
      <alignment horizontal="left" vertical="center" shrinkToFit="1"/>
      <protection locked="0" hidden="1"/>
    </xf>
    <xf numFmtId="0" fontId="13" fillId="0" borderId="0" xfId="0" applyFont="1" applyAlignment="1" applyProtection="1">
      <alignment horizontal="distributed" vertical="center"/>
      <protection hidden="1"/>
    </xf>
    <xf numFmtId="0" fontId="6" fillId="0" borderId="31" xfId="0" applyFont="1" applyBorder="1" applyAlignment="1" applyProtection="1">
      <alignment horizontal="center" vertical="center"/>
      <protection hidden="1"/>
    </xf>
    <xf numFmtId="0" fontId="4" fillId="0" borderId="1" xfId="0" applyFont="1" applyBorder="1" applyAlignment="1" applyProtection="1">
      <alignment horizontal="center" vertical="center" shrinkToFit="1"/>
      <protection hidden="1"/>
    </xf>
    <xf numFmtId="0" fontId="20" fillId="0" borderId="0" xfId="0" applyFont="1" applyAlignment="1" applyProtection="1">
      <alignment horizontal="center"/>
      <protection hidden="1"/>
    </xf>
    <xf numFmtId="0" fontId="2" fillId="0" borderId="0" xfId="0" applyFont="1" applyAlignment="1" applyProtection="1">
      <alignment horizontal="center"/>
      <protection hidden="1"/>
    </xf>
    <xf numFmtId="0" fontId="13" fillId="0" borderId="2" xfId="0" applyFont="1" applyBorder="1" applyAlignment="1" applyProtection="1">
      <alignment horizontal="center"/>
      <protection locked="0" hidden="1"/>
    </xf>
    <xf numFmtId="0" fontId="6" fillId="0" borderId="5"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locked="0" hidden="1"/>
    </xf>
    <xf numFmtId="179" fontId="14" fillId="0" borderId="2" xfId="0" applyNumberFormat="1" applyFont="1" applyBorder="1" applyAlignment="1" applyProtection="1">
      <alignment horizontal="center" vertical="center"/>
      <protection locked="0" hidden="1"/>
    </xf>
    <xf numFmtId="0" fontId="6" fillId="0" borderId="39" xfId="0" applyFont="1" applyBorder="1" applyAlignment="1" applyProtection="1">
      <alignment horizontal="center" vertical="center"/>
      <protection hidden="1"/>
    </xf>
    <xf numFmtId="0" fontId="8" fillId="0" borderId="1" xfId="0" applyFont="1" applyBorder="1" applyAlignment="1" applyProtection="1">
      <alignment horizontal="center" wrapText="1"/>
      <protection hidden="1"/>
    </xf>
    <xf numFmtId="0" fontId="8" fillId="0" borderId="1" xfId="0" applyFont="1" applyBorder="1" applyAlignment="1" applyProtection="1">
      <alignment horizontal="center"/>
      <protection hidden="1"/>
    </xf>
    <xf numFmtId="0" fontId="9" fillId="0" borderId="8" xfId="0" applyFont="1" applyBorder="1" applyAlignment="1" applyProtection="1">
      <alignment horizontal="center"/>
      <protection hidden="1"/>
    </xf>
    <xf numFmtId="0" fontId="9" fillId="0" borderId="0" xfId="0" applyFont="1" applyAlignment="1" applyProtection="1">
      <alignment horizontal="center"/>
      <protection hidden="1"/>
    </xf>
    <xf numFmtId="0" fontId="5" fillId="0" borderId="3" xfId="0" applyFont="1" applyBorder="1" applyAlignment="1" applyProtection="1">
      <alignment horizontal="center"/>
      <protection locked="0" hidden="1"/>
    </xf>
    <xf numFmtId="0" fontId="4" fillId="0" borderId="3" xfId="0" applyFont="1" applyBorder="1" applyAlignment="1" applyProtection="1">
      <alignment horizontal="center" shrinkToFit="1"/>
      <protection locked="0" hidden="1"/>
    </xf>
    <xf numFmtId="0" fontId="4" fillId="0" borderId="1" xfId="0" applyFont="1" applyBorder="1" applyAlignment="1" applyProtection="1">
      <alignment horizontal="center" vertical="center"/>
      <protection locked="0" hidden="1"/>
    </xf>
    <xf numFmtId="180" fontId="4" fillId="0" borderId="31" xfId="0" applyNumberFormat="1" applyFont="1" applyBorder="1" applyAlignment="1" applyProtection="1">
      <alignment horizontal="center" vertical="center"/>
      <protection locked="0"/>
    </xf>
    <xf numFmtId="180" fontId="9" fillId="0" borderId="32" xfId="0" applyNumberFormat="1" applyFont="1" applyBorder="1" applyAlignment="1" applyProtection="1">
      <alignment horizontal="center" vertical="center"/>
      <protection locked="0"/>
    </xf>
    <xf numFmtId="0" fontId="20" fillId="0" borderId="0" xfId="0" applyFont="1" applyAlignment="1" applyProtection="1">
      <alignment horizontal="center" vertical="center"/>
      <protection hidden="1"/>
    </xf>
    <xf numFmtId="49" fontId="14" fillId="0" borderId="3" xfId="0" applyNumberFormat="1" applyFont="1" applyBorder="1" applyAlignment="1" applyProtection="1">
      <alignment horizontal="center" vertical="center" shrinkToFit="1"/>
      <protection locked="0" hidden="1"/>
    </xf>
    <xf numFmtId="180" fontId="8" fillId="0" borderId="39" xfId="0" applyNumberFormat="1" applyFont="1" applyBorder="1" applyAlignment="1" applyProtection="1">
      <alignment horizontal="center" vertical="center"/>
      <protection locked="0" hidden="1"/>
    </xf>
    <xf numFmtId="180" fontId="4" fillId="0" borderId="31" xfId="0" applyNumberFormat="1" applyFont="1" applyBorder="1" applyAlignment="1" applyProtection="1">
      <alignment horizontal="center" vertical="center"/>
      <protection locked="0" hidden="1"/>
    </xf>
    <xf numFmtId="180" fontId="5" fillId="0" borderId="1" xfId="0" applyNumberFormat="1" applyFont="1" applyBorder="1" applyAlignment="1">
      <alignment horizontal="center" vertical="center"/>
    </xf>
    <xf numFmtId="180" fontId="3" fillId="0" borderId="1" xfId="0" applyNumberFormat="1" applyFont="1" applyBorder="1" applyAlignment="1">
      <alignment horizontal="center" vertical="center"/>
    </xf>
    <xf numFmtId="0" fontId="3"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3" fillId="0" borderId="3" xfId="0" applyFont="1" applyBorder="1" applyAlignment="1">
      <alignment horizontal="center" vertical="center" shrinkToFit="1"/>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5" fillId="0" borderId="0" xfId="0" applyFont="1" applyAlignment="1">
      <alignment horizontal="distributed" vertical="center"/>
    </xf>
    <xf numFmtId="0" fontId="7" fillId="0" borderId="2" xfId="0" applyFont="1" applyBorder="1" applyAlignment="1" applyProtection="1">
      <alignment horizontal="center" vertical="center"/>
      <protection locked="0"/>
    </xf>
    <xf numFmtId="0" fontId="2" fillId="0" borderId="0" xfId="0" applyFont="1" applyAlignment="1">
      <alignment horizontal="center"/>
    </xf>
    <xf numFmtId="49" fontId="20" fillId="0" borderId="0" xfId="0" applyNumberFormat="1" applyFont="1" applyAlignment="1">
      <alignment horizontal="center" vertical="top" shrinkToFit="1"/>
    </xf>
    <xf numFmtId="0" fontId="4" fillId="0" borderId="1"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3" fillId="0" borderId="39"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xf>
  </cellXfs>
  <cellStyles count="1">
    <cellStyle name="標準" xfId="0" builtinId="0"/>
  </cellStyles>
  <dxfs count="196">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602673</xdr:colOff>
      <xdr:row>0</xdr:row>
      <xdr:rowOff>120073</xdr:rowOff>
    </xdr:from>
    <xdr:to>
      <xdr:col>10</xdr:col>
      <xdr:colOff>370912</xdr:colOff>
      <xdr:row>5</xdr:row>
      <xdr:rowOff>55418</xdr:rowOff>
    </xdr:to>
    <xdr:sp macro="" textlink="">
      <xdr:nvSpPr>
        <xdr:cNvPr id="9225" name="Text Box 9">
          <a:extLst>
            <a:ext uri="{FF2B5EF4-FFF2-40B4-BE49-F238E27FC236}">
              <a16:creationId xmlns:a16="http://schemas.microsoft.com/office/drawing/2014/main" id="{00000000-0008-0000-0000-000009240000}"/>
            </a:ext>
          </a:extLst>
        </xdr:cNvPr>
        <xdr:cNvSpPr txBox="1">
          <a:spLocks noChangeArrowheads="1"/>
        </xdr:cNvSpPr>
      </xdr:nvSpPr>
      <xdr:spPr bwMode="auto">
        <a:xfrm>
          <a:off x="526473" y="120073"/>
          <a:ext cx="5865091" cy="858982"/>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１　必要事項を入力してください，</a:t>
          </a:r>
        </a:p>
        <a:p>
          <a:pPr algn="l" rtl="0">
            <a:lnSpc>
              <a:spcPts val="1100"/>
            </a:lnSpc>
            <a:defRPr sz="1000"/>
          </a:pPr>
          <a:r>
            <a:rPr lang="ja-JP" altLang="en-US" sz="900" b="0" i="0" strike="noStrike">
              <a:solidFill>
                <a:srgbClr val="000000"/>
              </a:solidFill>
              <a:latin typeface="ＭＳ Ｐゴシック"/>
              <a:ea typeface="ＭＳ Ｐゴシック"/>
            </a:rPr>
            <a:t>　２　申込人数の合計は，自動計算で表示されます。</a:t>
          </a:r>
        </a:p>
        <a:p>
          <a:pPr algn="l" rtl="0">
            <a:defRPr sz="1000"/>
          </a:pPr>
          <a:r>
            <a:rPr lang="ja-JP" altLang="en-US" sz="900" b="0" i="0" strike="noStrike">
              <a:solidFill>
                <a:srgbClr val="000000"/>
              </a:solidFill>
              <a:latin typeface="ＭＳ Ｐゴシック"/>
              <a:ea typeface="ＭＳ Ｐゴシック"/>
            </a:rPr>
            <a:t>　３　連絡責任者の電話（自宅・勤務先）は，セルに移動して▼マークをクリックして選択してください。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85725</xdr:colOff>
      <xdr:row>19</xdr:row>
      <xdr:rowOff>190500</xdr:rowOff>
    </xdr:from>
    <xdr:to>
      <xdr:col>42</xdr:col>
      <xdr:colOff>0</xdr:colOff>
      <xdr:row>19</xdr:row>
      <xdr:rowOff>200025</xdr:rowOff>
    </xdr:to>
    <xdr:sp macro="" textlink="">
      <xdr:nvSpPr>
        <xdr:cNvPr id="26223" name="Line 1">
          <a:extLst>
            <a:ext uri="{FF2B5EF4-FFF2-40B4-BE49-F238E27FC236}">
              <a16:creationId xmlns:a16="http://schemas.microsoft.com/office/drawing/2014/main" id="{00000000-0008-0000-0100-00006F660000}"/>
            </a:ext>
          </a:extLst>
        </xdr:cNvPr>
        <xdr:cNvSpPr>
          <a:spLocks noChangeShapeType="1"/>
        </xdr:cNvSpPr>
      </xdr:nvSpPr>
      <xdr:spPr bwMode="auto">
        <a:xfrm flipV="1">
          <a:off x="2752725" y="3590925"/>
          <a:ext cx="1419225"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74180</xdr:colOff>
      <xdr:row>68</xdr:row>
      <xdr:rowOff>58592</xdr:rowOff>
    </xdr:from>
    <xdr:to>
      <xdr:col>71</xdr:col>
      <xdr:colOff>36944</xdr:colOff>
      <xdr:row>73</xdr:row>
      <xdr:rowOff>15874</xdr:rowOff>
    </xdr:to>
    <xdr:sp macro="" textlink="">
      <xdr:nvSpPr>
        <xdr:cNvPr id="25809" name="Text Box 2">
          <a:extLst>
            <a:ext uri="{FF2B5EF4-FFF2-40B4-BE49-F238E27FC236}">
              <a16:creationId xmlns:a16="http://schemas.microsoft.com/office/drawing/2014/main" id="{00000000-0008-0000-0100-0000D1640000}"/>
            </a:ext>
          </a:extLst>
        </xdr:cNvPr>
        <xdr:cNvSpPr txBox="1">
          <a:spLocks noChangeArrowheads="1"/>
        </xdr:cNvSpPr>
      </xdr:nvSpPr>
      <xdr:spPr bwMode="auto">
        <a:xfrm>
          <a:off x="64655" y="11075842"/>
          <a:ext cx="5782540" cy="671657"/>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1</xdr:col>
      <xdr:colOff>36945</xdr:colOff>
      <xdr:row>1</xdr:row>
      <xdr:rowOff>9236</xdr:rowOff>
    </xdr:from>
    <xdr:to>
      <xdr:col>72</xdr:col>
      <xdr:colOff>0</xdr:colOff>
      <xdr:row>9</xdr:row>
      <xdr:rowOff>9236</xdr:rowOff>
    </xdr:to>
    <xdr:sp macro="" textlink="">
      <xdr:nvSpPr>
        <xdr:cNvPr id="25610" name="Text Box 10">
          <a:extLst>
            <a:ext uri="{FF2B5EF4-FFF2-40B4-BE49-F238E27FC236}">
              <a16:creationId xmlns:a16="http://schemas.microsoft.com/office/drawing/2014/main" id="{00000000-0008-0000-0100-00000A640000}"/>
            </a:ext>
          </a:extLst>
        </xdr:cNvPr>
        <xdr:cNvSpPr txBox="1">
          <a:spLocks noChangeArrowheads="1"/>
        </xdr:cNvSpPr>
      </xdr:nvSpPr>
      <xdr:spPr bwMode="auto">
        <a:xfrm>
          <a:off x="120073" y="147782"/>
          <a:ext cx="5865091" cy="1108363"/>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１　必要事項を入力してください，（クラブ名等、共通事項は１枚目に入力したものが２枚目以降に反映されます）</a:t>
          </a:r>
        </a:p>
        <a:p>
          <a:pPr algn="l" rtl="0">
            <a:lnSpc>
              <a:spcPts val="1100"/>
            </a:lnSpc>
            <a:defRPr sz="1000"/>
          </a:pPr>
          <a:r>
            <a:rPr lang="ja-JP" altLang="en-US" sz="900" b="0" i="0" strike="noStrike">
              <a:solidFill>
                <a:srgbClr val="000000"/>
              </a:solidFill>
              <a:latin typeface="ＭＳ Ｐゴシック"/>
              <a:ea typeface="ＭＳ Ｐゴシック"/>
            </a:rPr>
            <a:t>　２　</a:t>
          </a:r>
          <a:r>
            <a:rPr lang="ja-JP" altLang="en-US" sz="900" b="0" i="0" strike="noStrike">
              <a:solidFill>
                <a:srgbClr val="FF0000"/>
              </a:solidFill>
              <a:latin typeface="ＭＳ Ｐゴシック"/>
              <a:ea typeface="ＭＳ Ｐゴシック"/>
            </a:rPr>
            <a:t>整理番号</a:t>
          </a:r>
          <a:r>
            <a:rPr lang="ja-JP" altLang="en-US" sz="900" b="0" i="0" strike="noStrike">
              <a:solidFill>
                <a:srgbClr val="000000"/>
              </a:solidFill>
              <a:latin typeface="ＭＳ Ｐゴシック"/>
              <a:ea typeface="ＭＳ Ｐゴシック"/>
            </a:rPr>
            <a:t>は，</a:t>
          </a:r>
          <a:r>
            <a:rPr lang="ja-JP" altLang="en-US" sz="900" b="1" i="1" u="sng" strike="noStrike">
              <a:solidFill>
                <a:srgbClr val="FF00FF"/>
              </a:solidFill>
              <a:latin typeface="ＭＳ Ｐゴシック"/>
              <a:ea typeface="ＭＳ Ｐゴシック"/>
            </a:rPr>
            <a:t>入力せず空欄のまま</a:t>
          </a:r>
          <a:r>
            <a:rPr lang="ja-JP" altLang="en-US" sz="900" b="0" i="0" strike="noStrike">
              <a:solidFill>
                <a:srgbClr val="000000"/>
              </a:solidFill>
              <a:latin typeface="ＭＳ Ｐゴシック"/>
              <a:ea typeface="ＭＳ Ｐゴシック"/>
            </a:rPr>
            <a:t>にしておいて下さい</a:t>
          </a:r>
        </a:p>
        <a:p>
          <a:pPr algn="l" rtl="0">
            <a:lnSpc>
              <a:spcPts val="1100"/>
            </a:lnSpc>
            <a:defRPr sz="1000"/>
          </a:pPr>
          <a:r>
            <a:rPr lang="ja-JP" altLang="en-US" sz="900" b="0" i="0" strike="noStrike">
              <a:solidFill>
                <a:srgbClr val="000000"/>
              </a:solidFill>
              <a:latin typeface="ＭＳ Ｐゴシック"/>
              <a:ea typeface="ＭＳ Ｐゴシック"/>
            </a:rPr>
            <a:t>　３　氏名のフリガナは，氏名を入力すると自動表示します。正しくなければ，上書きをして訂正をしてください。</a:t>
          </a:r>
        </a:p>
        <a:p>
          <a:pPr algn="l" rtl="0">
            <a:lnSpc>
              <a:spcPts val="1100"/>
            </a:lnSpc>
            <a:defRPr sz="1000"/>
          </a:pPr>
          <a:r>
            <a:rPr lang="ja-JP" altLang="en-US" sz="900" b="0" i="0" strike="noStrike">
              <a:solidFill>
                <a:srgbClr val="000000"/>
              </a:solidFill>
              <a:latin typeface="ＭＳ Ｐゴシック"/>
              <a:ea typeface="ＭＳ Ｐゴシック"/>
            </a:rPr>
            <a:t>　４　女子は，性別のセルを「女」で選択すると，朱書きに変換されます。</a:t>
          </a:r>
        </a:p>
        <a:p>
          <a:pPr algn="l" rtl="0">
            <a:defRPr sz="1000"/>
          </a:pPr>
          <a:r>
            <a:rPr lang="ja-JP" altLang="en-US" sz="900" b="0" i="0" strike="noStrike">
              <a:solidFill>
                <a:srgbClr val="000000"/>
              </a:solidFill>
              <a:latin typeface="ＭＳ Ｐゴシック"/>
              <a:ea typeface="ＭＳ Ｐゴシック"/>
            </a:rPr>
            <a:t>　５　種目等は，▼マークをクリックして選択してください。</a:t>
          </a:r>
        </a:p>
        <a:p>
          <a:pPr algn="l" rtl="0">
            <a:lnSpc>
              <a:spcPts val="1100"/>
            </a:lnSpc>
            <a:defRPr sz="1000"/>
          </a:pPr>
          <a:r>
            <a:rPr lang="ja-JP" altLang="en-US" sz="900" b="0" i="0" strike="noStrike">
              <a:solidFill>
                <a:srgbClr val="000000"/>
              </a:solidFill>
              <a:latin typeface="ＭＳ Ｐゴシック"/>
              <a:ea typeface="ＭＳ Ｐゴシック"/>
            </a:rPr>
            <a:t>　６　参加負担金は，人数を入力すると，合計金額が計算されて表示されます。　（１枚目に入力して下さい）</a:t>
          </a:r>
        </a:p>
      </xdr:txBody>
    </xdr:sp>
    <xdr:clientData/>
  </xdr:twoCellAnchor>
  <xdr:twoCellAnchor>
    <xdr:from>
      <xdr:col>27</xdr:col>
      <xdr:colOff>85725</xdr:colOff>
      <xdr:row>82</xdr:row>
      <xdr:rowOff>190500</xdr:rowOff>
    </xdr:from>
    <xdr:to>
      <xdr:col>42</xdr:col>
      <xdr:colOff>0</xdr:colOff>
      <xdr:row>82</xdr:row>
      <xdr:rowOff>200025</xdr:rowOff>
    </xdr:to>
    <xdr:sp macro="" textlink="">
      <xdr:nvSpPr>
        <xdr:cNvPr id="26226" name="Line 18">
          <a:extLst>
            <a:ext uri="{FF2B5EF4-FFF2-40B4-BE49-F238E27FC236}">
              <a16:creationId xmlns:a16="http://schemas.microsoft.com/office/drawing/2014/main" id="{00000000-0008-0000-0100-000072660000}"/>
            </a:ext>
          </a:extLst>
        </xdr:cNvPr>
        <xdr:cNvSpPr>
          <a:spLocks noChangeShapeType="1"/>
        </xdr:cNvSpPr>
      </xdr:nvSpPr>
      <xdr:spPr bwMode="auto">
        <a:xfrm flipV="1">
          <a:off x="2752725" y="13982700"/>
          <a:ext cx="1419225"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27</xdr:col>
      <xdr:colOff>85725</xdr:colOff>
      <xdr:row>145</xdr:row>
      <xdr:rowOff>190500</xdr:rowOff>
    </xdr:from>
    <xdr:to>
      <xdr:col>42</xdr:col>
      <xdr:colOff>0</xdr:colOff>
      <xdr:row>145</xdr:row>
      <xdr:rowOff>200025</xdr:rowOff>
    </xdr:to>
    <xdr:sp macro="" textlink="">
      <xdr:nvSpPr>
        <xdr:cNvPr id="26227" name="Line 22">
          <a:extLst>
            <a:ext uri="{FF2B5EF4-FFF2-40B4-BE49-F238E27FC236}">
              <a16:creationId xmlns:a16="http://schemas.microsoft.com/office/drawing/2014/main" id="{00000000-0008-0000-0100-000073660000}"/>
            </a:ext>
          </a:extLst>
        </xdr:cNvPr>
        <xdr:cNvSpPr>
          <a:spLocks noChangeShapeType="1"/>
        </xdr:cNvSpPr>
      </xdr:nvSpPr>
      <xdr:spPr bwMode="auto">
        <a:xfrm flipV="1">
          <a:off x="2752725" y="24498300"/>
          <a:ext cx="1419225"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27</xdr:col>
      <xdr:colOff>85725</xdr:colOff>
      <xdr:row>208</xdr:row>
      <xdr:rowOff>190500</xdr:rowOff>
    </xdr:from>
    <xdr:to>
      <xdr:col>42</xdr:col>
      <xdr:colOff>0</xdr:colOff>
      <xdr:row>208</xdr:row>
      <xdr:rowOff>200025</xdr:rowOff>
    </xdr:to>
    <xdr:sp macro="" textlink="">
      <xdr:nvSpPr>
        <xdr:cNvPr id="26228" name="Line 24">
          <a:extLst>
            <a:ext uri="{FF2B5EF4-FFF2-40B4-BE49-F238E27FC236}">
              <a16:creationId xmlns:a16="http://schemas.microsoft.com/office/drawing/2014/main" id="{00000000-0008-0000-0100-000074660000}"/>
            </a:ext>
          </a:extLst>
        </xdr:cNvPr>
        <xdr:cNvSpPr>
          <a:spLocks noChangeShapeType="1"/>
        </xdr:cNvSpPr>
      </xdr:nvSpPr>
      <xdr:spPr bwMode="auto">
        <a:xfrm flipV="1">
          <a:off x="2752725" y="34994850"/>
          <a:ext cx="1419225"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27</xdr:col>
      <xdr:colOff>85725</xdr:colOff>
      <xdr:row>271</xdr:row>
      <xdr:rowOff>190500</xdr:rowOff>
    </xdr:from>
    <xdr:to>
      <xdr:col>42</xdr:col>
      <xdr:colOff>0</xdr:colOff>
      <xdr:row>271</xdr:row>
      <xdr:rowOff>200025</xdr:rowOff>
    </xdr:to>
    <xdr:sp macro="" textlink="">
      <xdr:nvSpPr>
        <xdr:cNvPr id="26229" name="Line 26">
          <a:extLst>
            <a:ext uri="{FF2B5EF4-FFF2-40B4-BE49-F238E27FC236}">
              <a16:creationId xmlns:a16="http://schemas.microsoft.com/office/drawing/2014/main" id="{00000000-0008-0000-0100-000075660000}"/>
            </a:ext>
          </a:extLst>
        </xdr:cNvPr>
        <xdr:cNvSpPr>
          <a:spLocks noChangeShapeType="1"/>
        </xdr:cNvSpPr>
      </xdr:nvSpPr>
      <xdr:spPr bwMode="auto">
        <a:xfrm flipV="1">
          <a:off x="2752725" y="45510450"/>
          <a:ext cx="1419225"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74180</xdr:colOff>
      <xdr:row>130</xdr:row>
      <xdr:rowOff>55418</xdr:rowOff>
    </xdr:from>
    <xdr:to>
      <xdr:col>71</xdr:col>
      <xdr:colOff>36944</xdr:colOff>
      <xdr:row>133</xdr:row>
      <xdr:rowOff>142728</xdr:rowOff>
    </xdr:to>
    <xdr:sp macro="" textlink="">
      <xdr:nvSpPr>
        <xdr:cNvPr id="25815" name="Text Box 2">
          <a:extLst>
            <a:ext uri="{FF2B5EF4-FFF2-40B4-BE49-F238E27FC236}">
              <a16:creationId xmlns:a16="http://schemas.microsoft.com/office/drawing/2014/main" id="{00000000-0008-0000-0100-0000D7640000}"/>
            </a:ext>
          </a:extLst>
        </xdr:cNvPr>
        <xdr:cNvSpPr txBox="1">
          <a:spLocks noChangeArrowheads="1"/>
        </xdr:cNvSpPr>
      </xdr:nvSpPr>
      <xdr:spPr bwMode="auto">
        <a:xfrm>
          <a:off x="64655" y="21049673"/>
          <a:ext cx="5874327" cy="498763"/>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0</xdr:col>
      <xdr:colOff>74180</xdr:colOff>
      <xdr:row>193</xdr:row>
      <xdr:rowOff>58593</xdr:rowOff>
    </xdr:from>
    <xdr:to>
      <xdr:col>71</xdr:col>
      <xdr:colOff>36944</xdr:colOff>
      <xdr:row>197</xdr:row>
      <xdr:rowOff>72920</xdr:rowOff>
    </xdr:to>
    <xdr:sp macro="" textlink="">
      <xdr:nvSpPr>
        <xdr:cNvPr id="25816" name="Text Box 2">
          <a:extLst>
            <a:ext uri="{FF2B5EF4-FFF2-40B4-BE49-F238E27FC236}">
              <a16:creationId xmlns:a16="http://schemas.microsoft.com/office/drawing/2014/main" id="{00000000-0008-0000-0100-0000D8640000}"/>
            </a:ext>
          </a:extLst>
        </xdr:cNvPr>
        <xdr:cNvSpPr txBox="1">
          <a:spLocks noChangeArrowheads="1"/>
        </xdr:cNvSpPr>
      </xdr:nvSpPr>
      <xdr:spPr bwMode="auto">
        <a:xfrm>
          <a:off x="64655" y="31274327"/>
          <a:ext cx="5874326" cy="56341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0</xdr:col>
      <xdr:colOff>83416</xdr:colOff>
      <xdr:row>256</xdr:row>
      <xdr:rowOff>46182</xdr:rowOff>
    </xdr:from>
    <xdr:to>
      <xdr:col>71</xdr:col>
      <xdr:colOff>55707</xdr:colOff>
      <xdr:row>259</xdr:row>
      <xdr:rowOff>95611</xdr:rowOff>
    </xdr:to>
    <xdr:sp macro="" textlink="">
      <xdr:nvSpPr>
        <xdr:cNvPr id="25817" name="Text Box 2">
          <a:extLst>
            <a:ext uri="{FF2B5EF4-FFF2-40B4-BE49-F238E27FC236}">
              <a16:creationId xmlns:a16="http://schemas.microsoft.com/office/drawing/2014/main" id="{00000000-0008-0000-0100-0000D9640000}"/>
            </a:ext>
          </a:extLst>
        </xdr:cNvPr>
        <xdr:cNvSpPr txBox="1">
          <a:spLocks noChangeArrowheads="1"/>
        </xdr:cNvSpPr>
      </xdr:nvSpPr>
      <xdr:spPr bwMode="auto">
        <a:xfrm>
          <a:off x="73891" y="41498982"/>
          <a:ext cx="5874327" cy="46181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0</xdr:col>
      <xdr:colOff>57150</xdr:colOff>
      <xdr:row>319</xdr:row>
      <xdr:rowOff>123825</xdr:rowOff>
    </xdr:from>
    <xdr:to>
      <xdr:col>71</xdr:col>
      <xdr:colOff>19050</xdr:colOff>
      <xdr:row>324</xdr:row>
      <xdr:rowOff>76200</xdr:rowOff>
    </xdr:to>
    <xdr:sp macro="" textlink="">
      <xdr:nvSpPr>
        <xdr:cNvPr id="26233" name="Text Box 2">
          <a:extLst>
            <a:ext uri="{FF2B5EF4-FFF2-40B4-BE49-F238E27FC236}">
              <a16:creationId xmlns:a16="http://schemas.microsoft.com/office/drawing/2014/main" id="{00000000-0008-0000-0100-000079660000}"/>
            </a:ext>
          </a:extLst>
        </xdr:cNvPr>
        <xdr:cNvSpPr txBox="1">
          <a:spLocks noChangeArrowheads="1"/>
        </xdr:cNvSpPr>
      </xdr:nvSpPr>
      <xdr:spPr bwMode="auto">
        <a:xfrm>
          <a:off x="57150" y="53054250"/>
          <a:ext cx="689610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74180</xdr:colOff>
      <xdr:row>319</xdr:row>
      <xdr:rowOff>55418</xdr:rowOff>
    </xdr:from>
    <xdr:to>
      <xdr:col>71</xdr:col>
      <xdr:colOff>36944</xdr:colOff>
      <xdr:row>322</xdr:row>
      <xdr:rowOff>101656</xdr:rowOff>
    </xdr:to>
    <xdr:sp macro="" textlink="">
      <xdr:nvSpPr>
        <xdr:cNvPr id="25819" name="Text Box 2">
          <a:extLst>
            <a:ext uri="{FF2B5EF4-FFF2-40B4-BE49-F238E27FC236}">
              <a16:creationId xmlns:a16="http://schemas.microsoft.com/office/drawing/2014/main" id="{00000000-0008-0000-0100-0000DB640000}"/>
            </a:ext>
          </a:extLst>
        </xdr:cNvPr>
        <xdr:cNvSpPr txBox="1">
          <a:spLocks noChangeArrowheads="1"/>
        </xdr:cNvSpPr>
      </xdr:nvSpPr>
      <xdr:spPr bwMode="auto">
        <a:xfrm>
          <a:off x="64655" y="51649745"/>
          <a:ext cx="5874327" cy="461819"/>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138834</xdr:colOff>
      <xdr:row>0</xdr:row>
      <xdr:rowOff>101600</xdr:rowOff>
    </xdr:from>
    <xdr:to>
      <xdr:col>33</xdr:col>
      <xdr:colOff>74180</xdr:colOff>
      <xdr:row>8</xdr:row>
      <xdr:rowOff>101600</xdr:rowOff>
    </xdr:to>
    <xdr:sp macro="" textlink="">
      <xdr:nvSpPr>
        <xdr:cNvPr id="27652" name="Text Box 4">
          <a:extLst>
            <a:ext uri="{FF2B5EF4-FFF2-40B4-BE49-F238E27FC236}">
              <a16:creationId xmlns:a16="http://schemas.microsoft.com/office/drawing/2014/main" id="{00000000-0008-0000-0200-0000046C0000}"/>
            </a:ext>
          </a:extLst>
        </xdr:cNvPr>
        <xdr:cNvSpPr txBox="1">
          <a:spLocks noChangeArrowheads="1"/>
        </xdr:cNvSpPr>
      </xdr:nvSpPr>
      <xdr:spPr bwMode="auto">
        <a:xfrm>
          <a:off x="129309" y="101600"/>
          <a:ext cx="6197600" cy="1108364"/>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１　シート「陸上２」に必要事項を入力すると，クラブ名及び市・町名は自動表示します。</a:t>
          </a:r>
        </a:p>
        <a:p>
          <a:pPr algn="l" rtl="0">
            <a:lnSpc>
              <a:spcPts val="1100"/>
            </a:lnSpc>
            <a:defRPr sz="1000"/>
          </a:pPr>
          <a:r>
            <a:rPr lang="ja-JP" altLang="en-US" sz="900" b="0" i="0" strike="noStrike">
              <a:solidFill>
                <a:srgbClr val="000000"/>
              </a:solidFill>
              <a:latin typeface="ＭＳ Ｐゴシック"/>
              <a:ea typeface="ＭＳ Ｐゴシック"/>
            </a:rPr>
            <a:t>　２　性別は，セルに移動して，▼マークをクリックして選択してください。</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strike="noStrike" baseline="0">
              <a:solidFill>
                <a:srgbClr val="000000"/>
              </a:solidFill>
              <a:latin typeface="ＭＳ Ｐゴシック"/>
              <a:ea typeface="ＭＳ Ｐゴシック"/>
            </a:rPr>
            <a:t>３　オーダーは，</a:t>
          </a:r>
          <a:r>
            <a:rPr lang="ja-JP" altLang="en-US" sz="900" b="0" i="1" strike="noStrike" baseline="0">
              <a:solidFill>
                <a:srgbClr val="FF0000"/>
              </a:solidFill>
              <a:latin typeface="ＭＳ Ｐゴシック"/>
              <a:ea typeface="ＭＳ Ｐゴシック"/>
            </a:rPr>
            <a:t>参加者名簿の「№」</a:t>
          </a:r>
          <a:r>
            <a:rPr lang="ja-JP" altLang="en-US" sz="900" b="0" i="0" strike="noStrike" baseline="0">
              <a:solidFill>
                <a:srgbClr val="000000"/>
              </a:solidFill>
              <a:latin typeface="ＭＳ Ｐゴシック"/>
              <a:ea typeface="ＭＳ Ｐゴシック"/>
            </a:rPr>
            <a:t>を入力すると氏名及び年令は自動表示します。</a:t>
          </a:r>
        </a:p>
        <a:p>
          <a:pPr algn="l" rtl="0">
            <a:defRPr sz="1000"/>
          </a:pPr>
          <a:r>
            <a:rPr lang="ja-JP" altLang="en-US" sz="900" b="0" i="0" strike="noStrike">
              <a:solidFill>
                <a:srgbClr val="000000"/>
              </a:solidFill>
              <a:latin typeface="ＭＳ Ｐゴシック"/>
              <a:ea typeface="ＭＳ Ｐゴシック"/>
            </a:rPr>
            <a:t>　４　女子は，性別を「女」で選択すると朱書き表示します。</a:t>
          </a:r>
        </a:p>
        <a:p>
          <a:pPr algn="l" rtl="0">
            <a:defRPr sz="1000"/>
          </a:pPr>
          <a:r>
            <a:rPr lang="ja-JP" altLang="en-US" sz="900" b="0" i="0" strike="noStrike">
              <a:solidFill>
                <a:srgbClr val="000000"/>
              </a:solidFill>
              <a:latin typeface="ＭＳ Ｐゴシック"/>
              <a:ea typeface="ＭＳ Ｐゴシック"/>
            </a:rPr>
            <a:t>　５　最高記録は入力してください。</a:t>
          </a:r>
          <a:endParaRPr lang="en-US" altLang="ja-JP" sz="900" b="0" i="0" strike="noStrike">
            <a:solidFill>
              <a:srgbClr val="000000"/>
            </a:solidFill>
            <a:latin typeface="ＭＳ Ｐゴシック"/>
            <a:ea typeface="ＭＳ Ｐゴシック"/>
          </a:endParaRPr>
        </a:p>
        <a:p>
          <a:pPr algn="l" rtl="0">
            <a:defRPr sz="1000"/>
          </a:pPr>
          <a:r>
            <a:rPr lang="ja-JP" altLang="en-US" sz="900" b="0" i="0" strike="noStrike">
              <a:solidFill>
                <a:srgbClr val="000000"/>
              </a:solidFill>
              <a:latin typeface="ＭＳ Ｐゴシック"/>
              <a:ea typeface="ＭＳ Ｐゴシック"/>
            </a:rPr>
            <a:t>　６　整理番号は，</a:t>
          </a:r>
          <a:r>
            <a:rPr lang="ja-JP" altLang="en-US" sz="900" b="0" i="0" strike="noStrike" baseline="0">
              <a:solidFill>
                <a:srgbClr val="FF0000"/>
              </a:solidFill>
              <a:latin typeface="ＭＳ Ｐゴシック"/>
              <a:ea typeface="ＭＳ Ｐゴシック"/>
            </a:rPr>
            <a:t>必ず空欄</a:t>
          </a:r>
          <a:r>
            <a:rPr lang="ja-JP" altLang="en-US" sz="900" b="0" i="0" strike="noStrike">
              <a:solidFill>
                <a:srgbClr val="000000"/>
              </a:solidFill>
              <a:latin typeface="ＭＳ Ｐゴシック"/>
              <a:ea typeface="ＭＳ Ｐゴシック"/>
            </a:rPr>
            <a:t>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18761</xdr:colOff>
      <xdr:row>47</xdr:row>
      <xdr:rowOff>36657</xdr:rowOff>
    </xdr:from>
    <xdr:to>
      <xdr:col>34</xdr:col>
      <xdr:colOff>167109</xdr:colOff>
      <xdr:row>55</xdr:row>
      <xdr:rowOff>33578</xdr:rowOff>
    </xdr:to>
    <xdr:sp macro="" textlink="">
      <xdr:nvSpPr>
        <xdr:cNvPr id="26632" name="Text Box 8">
          <a:extLst>
            <a:ext uri="{FF2B5EF4-FFF2-40B4-BE49-F238E27FC236}">
              <a16:creationId xmlns:a16="http://schemas.microsoft.com/office/drawing/2014/main" id="{00000000-0008-0000-0300-000008680000}"/>
            </a:ext>
          </a:extLst>
        </xdr:cNvPr>
        <xdr:cNvSpPr txBox="1">
          <a:spLocks noChangeArrowheads="1"/>
        </xdr:cNvSpPr>
      </xdr:nvSpPr>
      <xdr:spPr bwMode="auto">
        <a:xfrm>
          <a:off x="228311" y="9333057"/>
          <a:ext cx="6415809" cy="1139921"/>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整理番号は空欄</a:t>
          </a:r>
          <a:r>
            <a:rPr lang="ja-JP" altLang="en-US" sz="900" b="0" i="0" strike="noStrike">
              <a:solidFill>
                <a:srgbClr val="000000"/>
              </a:solidFill>
              <a:latin typeface="ＭＳ Ｐ明朝"/>
              <a:ea typeface="ＭＳ Ｐ明朝"/>
            </a:rPr>
            <a:t>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0</xdr:colOff>
      <xdr:row>0</xdr:row>
      <xdr:rowOff>101600</xdr:rowOff>
    </xdr:from>
    <xdr:to>
      <xdr:col>34</xdr:col>
      <xdr:colOff>111121</xdr:colOff>
      <xdr:row>5</xdr:row>
      <xdr:rowOff>110836</xdr:rowOff>
    </xdr:to>
    <xdr:sp macro="" textlink="">
      <xdr:nvSpPr>
        <xdr:cNvPr id="26635" name="Text Box 11">
          <a:extLst>
            <a:ext uri="{FF2B5EF4-FFF2-40B4-BE49-F238E27FC236}">
              <a16:creationId xmlns:a16="http://schemas.microsoft.com/office/drawing/2014/main" id="{00000000-0008-0000-0300-00000B680000}"/>
            </a:ext>
          </a:extLst>
        </xdr:cNvPr>
        <xdr:cNvSpPr txBox="1">
          <a:spLocks noChangeArrowheads="1"/>
        </xdr:cNvSpPr>
      </xdr:nvSpPr>
      <xdr:spPr bwMode="auto">
        <a:xfrm>
          <a:off x="203200" y="101600"/>
          <a:ext cx="6197600" cy="701964"/>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１　シート「陸上２」に必要事項を入力すると，種目，性別，</a:t>
          </a:r>
          <a:r>
            <a:rPr lang="ja-JP" altLang="en-US" sz="900" b="0" i="0" strike="noStrike">
              <a:solidFill>
                <a:srgbClr val="FF0000"/>
              </a:solidFill>
              <a:latin typeface="ＭＳ Ｐゴシック"/>
              <a:ea typeface="ＭＳ Ｐゴシック"/>
            </a:rPr>
            <a:t>クラブ名，市・町名，氏名が</a:t>
          </a:r>
          <a:r>
            <a:rPr lang="ja-JP" altLang="en-US" sz="900" b="0" i="0" strike="noStrike">
              <a:solidFill>
                <a:srgbClr val="000000"/>
              </a:solidFill>
              <a:latin typeface="ＭＳ Ｐゴシック"/>
              <a:ea typeface="ＭＳ Ｐゴシック"/>
            </a:rPr>
            <a:t>自動表示します。</a:t>
          </a:r>
        </a:p>
        <a:p>
          <a:pPr algn="l" rtl="0">
            <a:defRPr sz="1000"/>
          </a:pPr>
          <a:r>
            <a:rPr lang="ja-JP" altLang="en-US" sz="900" b="0" i="0" strike="noStrike">
              <a:solidFill>
                <a:srgbClr val="000000"/>
              </a:solidFill>
              <a:latin typeface="ＭＳ Ｐゴシック"/>
              <a:ea typeface="ＭＳ Ｐゴシック"/>
            </a:rPr>
            <a:t>　２　種別は，セルに移動して▼マークをクリックして選択してください。</a:t>
          </a:r>
        </a:p>
        <a:p>
          <a:pPr algn="l" rtl="0">
            <a:lnSpc>
              <a:spcPts val="1100"/>
            </a:lnSpc>
            <a:defRPr sz="1000"/>
          </a:pPr>
          <a:r>
            <a:rPr lang="ja-JP" altLang="en-US" sz="900" b="0" i="0" strike="noStrike">
              <a:solidFill>
                <a:srgbClr val="000000"/>
              </a:solidFill>
              <a:latin typeface="ＭＳ Ｐゴシック"/>
              <a:ea typeface="ＭＳ Ｐゴシック"/>
            </a:rPr>
            <a:t>　３　最高記録は，入力してください。</a:t>
          </a:r>
          <a:endParaRPr lang="en-US" altLang="ja-JP" sz="900" b="0" i="0" strike="noStrike">
            <a:solidFill>
              <a:srgbClr val="000000"/>
            </a:solidFill>
            <a:latin typeface="ＭＳ Ｐゴシック"/>
            <a:ea typeface="ＭＳ Ｐゴシック"/>
          </a:endParaRPr>
        </a:p>
        <a:p>
          <a:pPr algn="l" rtl="0">
            <a:defRPr sz="1000"/>
          </a:pPr>
          <a:r>
            <a:rPr lang="en-US" altLang="ja-JP" sz="900" b="0" i="0" strike="noStrike">
              <a:solidFill>
                <a:srgbClr val="000000"/>
              </a:solidFill>
              <a:latin typeface="ＭＳ Ｐゴシック"/>
              <a:ea typeface="ＭＳ Ｐゴシック"/>
            </a:rPr>
            <a:t>  </a:t>
          </a:r>
          <a:r>
            <a:rPr lang="ja-JP" altLang="en-US" sz="900" b="0" i="0" strike="noStrike">
              <a:solidFill>
                <a:srgbClr val="000000"/>
              </a:solidFill>
              <a:latin typeface="ＭＳ Ｐゴシック"/>
              <a:ea typeface="ＭＳ Ｐゴシック"/>
            </a:rPr>
            <a:t>４　整理番号は，</a:t>
          </a:r>
          <a:r>
            <a:rPr lang="ja-JP" altLang="en-US" sz="900" b="0" i="0" strike="noStrike">
              <a:solidFill>
                <a:srgbClr val="FF0000"/>
              </a:solidFill>
              <a:latin typeface="ＭＳ Ｐゴシック"/>
              <a:ea typeface="ＭＳ Ｐゴシック"/>
            </a:rPr>
            <a:t>必ず空欄</a:t>
          </a:r>
          <a:r>
            <a:rPr lang="ja-JP" altLang="en-US" sz="900" b="0" i="0" strike="noStrike">
              <a:solidFill>
                <a:srgbClr val="000000"/>
              </a:solidFill>
              <a:latin typeface="ＭＳ Ｐゴシック"/>
              <a:ea typeface="ＭＳ Ｐゴシック"/>
            </a:rPr>
            <a:t>にしてください</a:t>
          </a:r>
        </a:p>
      </xdr:txBody>
    </xdr:sp>
    <xdr:clientData/>
  </xdr:twoCellAnchor>
  <xdr:twoCellAnchor>
    <xdr:from>
      <xdr:col>1</xdr:col>
      <xdr:colOff>9236</xdr:colOff>
      <xdr:row>97</xdr:row>
      <xdr:rowOff>46182</xdr:rowOff>
    </xdr:from>
    <xdr:to>
      <xdr:col>34</xdr:col>
      <xdr:colOff>157584</xdr:colOff>
      <xdr:row>105</xdr:row>
      <xdr:rowOff>40938</xdr:rowOff>
    </xdr:to>
    <xdr:sp macro="" textlink="">
      <xdr:nvSpPr>
        <xdr:cNvPr id="26639" name="Text Box 15">
          <a:extLst>
            <a:ext uri="{FF2B5EF4-FFF2-40B4-BE49-F238E27FC236}">
              <a16:creationId xmlns:a16="http://schemas.microsoft.com/office/drawing/2014/main" id="{00000000-0008-0000-0300-00000F680000}"/>
            </a:ext>
          </a:extLst>
        </xdr:cNvPr>
        <xdr:cNvSpPr txBox="1">
          <a:spLocks noChangeArrowheads="1"/>
        </xdr:cNvSpPr>
      </xdr:nvSpPr>
      <xdr:spPr bwMode="auto">
        <a:xfrm>
          <a:off x="212436" y="187867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97</xdr:row>
      <xdr:rowOff>46182</xdr:rowOff>
    </xdr:from>
    <xdr:to>
      <xdr:col>34</xdr:col>
      <xdr:colOff>157584</xdr:colOff>
      <xdr:row>105</xdr:row>
      <xdr:rowOff>40938</xdr:rowOff>
    </xdr:to>
    <xdr:sp macro="" textlink="">
      <xdr:nvSpPr>
        <xdr:cNvPr id="26640" name="Text Box 16">
          <a:extLst>
            <a:ext uri="{FF2B5EF4-FFF2-40B4-BE49-F238E27FC236}">
              <a16:creationId xmlns:a16="http://schemas.microsoft.com/office/drawing/2014/main" id="{00000000-0008-0000-0300-000010680000}"/>
            </a:ext>
          </a:extLst>
        </xdr:cNvPr>
        <xdr:cNvSpPr txBox="1">
          <a:spLocks noChangeArrowheads="1"/>
        </xdr:cNvSpPr>
      </xdr:nvSpPr>
      <xdr:spPr bwMode="auto">
        <a:xfrm>
          <a:off x="212436" y="187867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97</xdr:row>
      <xdr:rowOff>46182</xdr:rowOff>
    </xdr:from>
    <xdr:to>
      <xdr:col>34</xdr:col>
      <xdr:colOff>157584</xdr:colOff>
      <xdr:row>105</xdr:row>
      <xdr:rowOff>40938</xdr:rowOff>
    </xdr:to>
    <xdr:sp macro="" textlink="">
      <xdr:nvSpPr>
        <xdr:cNvPr id="26641" name="Text Box 17">
          <a:extLst>
            <a:ext uri="{FF2B5EF4-FFF2-40B4-BE49-F238E27FC236}">
              <a16:creationId xmlns:a16="http://schemas.microsoft.com/office/drawing/2014/main" id="{00000000-0008-0000-0300-000011680000}"/>
            </a:ext>
          </a:extLst>
        </xdr:cNvPr>
        <xdr:cNvSpPr txBox="1">
          <a:spLocks noChangeArrowheads="1"/>
        </xdr:cNvSpPr>
      </xdr:nvSpPr>
      <xdr:spPr bwMode="auto">
        <a:xfrm>
          <a:off x="212436" y="187867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a:t>
          </a:r>
          <a:r>
            <a:rPr lang="ja-JP" altLang="en-US" sz="900" b="0" i="0" strike="noStrike">
              <a:solidFill>
                <a:srgbClr val="000000"/>
              </a:solidFill>
              <a:latin typeface="ＭＳ Ｐ明朝"/>
              <a:ea typeface="ＭＳ Ｐ明朝"/>
            </a:rPr>
            <a:t>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147</xdr:row>
      <xdr:rowOff>49261</xdr:rowOff>
    </xdr:from>
    <xdr:to>
      <xdr:col>34</xdr:col>
      <xdr:colOff>157584</xdr:colOff>
      <xdr:row>155</xdr:row>
      <xdr:rowOff>36945</xdr:rowOff>
    </xdr:to>
    <xdr:sp macro="" textlink="">
      <xdr:nvSpPr>
        <xdr:cNvPr id="26642" name="Text Box 18">
          <a:extLst>
            <a:ext uri="{FF2B5EF4-FFF2-40B4-BE49-F238E27FC236}">
              <a16:creationId xmlns:a16="http://schemas.microsoft.com/office/drawing/2014/main" id="{00000000-0008-0000-0300-000012680000}"/>
            </a:ext>
          </a:extLst>
        </xdr:cNvPr>
        <xdr:cNvSpPr txBox="1">
          <a:spLocks noChangeArrowheads="1"/>
        </xdr:cNvSpPr>
      </xdr:nvSpPr>
      <xdr:spPr bwMode="auto">
        <a:xfrm>
          <a:off x="212436" y="282263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6158</xdr:rowOff>
    </xdr:from>
    <xdr:to>
      <xdr:col>34</xdr:col>
      <xdr:colOff>157584</xdr:colOff>
      <xdr:row>157</xdr:row>
      <xdr:rowOff>6158</xdr:rowOff>
    </xdr:to>
    <xdr:sp macro="" textlink="">
      <xdr:nvSpPr>
        <xdr:cNvPr id="26643" name="Text Box 19">
          <a:extLst>
            <a:ext uri="{FF2B5EF4-FFF2-40B4-BE49-F238E27FC236}">
              <a16:creationId xmlns:a16="http://schemas.microsoft.com/office/drawing/2014/main" id="{00000000-0008-0000-0300-000013680000}"/>
            </a:ext>
          </a:extLst>
        </xdr:cNvPr>
        <xdr:cNvSpPr txBox="1">
          <a:spLocks noChangeArrowheads="1"/>
        </xdr:cNvSpPr>
      </xdr:nvSpPr>
      <xdr:spPr bwMode="auto">
        <a:xfrm>
          <a:off x="212436" y="376658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3080</xdr:rowOff>
    </xdr:from>
    <xdr:to>
      <xdr:col>34</xdr:col>
      <xdr:colOff>157584</xdr:colOff>
      <xdr:row>157</xdr:row>
      <xdr:rowOff>3080</xdr:rowOff>
    </xdr:to>
    <xdr:sp macro="" textlink="">
      <xdr:nvSpPr>
        <xdr:cNvPr id="26644" name="Text Box 20">
          <a:extLst>
            <a:ext uri="{FF2B5EF4-FFF2-40B4-BE49-F238E27FC236}">
              <a16:creationId xmlns:a16="http://schemas.microsoft.com/office/drawing/2014/main" id="{00000000-0008-0000-0300-000014680000}"/>
            </a:ext>
          </a:extLst>
        </xdr:cNvPr>
        <xdr:cNvSpPr txBox="1">
          <a:spLocks noChangeArrowheads="1"/>
        </xdr:cNvSpPr>
      </xdr:nvSpPr>
      <xdr:spPr bwMode="auto">
        <a:xfrm>
          <a:off x="212436" y="471054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156</xdr:row>
      <xdr:rowOff>135466</xdr:rowOff>
    </xdr:from>
    <xdr:to>
      <xdr:col>34</xdr:col>
      <xdr:colOff>157584</xdr:colOff>
      <xdr:row>156</xdr:row>
      <xdr:rowOff>135466</xdr:rowOff>
    </xdr:to>
    <xdr:sp macro="" textlink="">
      <xdr:nvSpPr>
        <xdr:cNvPr id="26645" name="Text Box 21">
          <a:extLst>
            <a:ext uri="{FF2B5EF4-FFF2-40B4-BE49-F238E27FC236}">
              <a16:creationId xmlns:a16="http://schemas.microsoft.com/office/drawing/2014/main" id="{00000000-0008-0000-0300-000015680000}"/>
            </a:ext>
          </a:extLst>
        </xdr:cNvPr>
        <xdr:cNvSpPr txBox="1">
          <a:spLocks noChangeArrowheads="1"/>
        </xdr:cNvSpPr>
      </xdr:nvSpPr>
      <xdr:spPr bwMode="auto">
        <a:xfrm>
          <a:off x="212436" y="565450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147</xdr:row>
      <xdr:rowOff>49261</xdr:rowOff>
    </xdr:from>
    <xdr:to>
      <xdr:col>34</xdr:col>
      <xdr:colOff>157584</xdr:colOff>
      <xdr:row>155</xdr:row>
      <xdr:rowOff>36945</xdr:rowOff>
    </xdr:to>
    <xdr:sp macro="" textlink="">
      <xdr:nvSpPr>
        <xdr:cNvPr id="26646" name="Text Box 22">
          <a:extLst>
            <a:ext uri="{FF2B5EF4-FFF2-40B4-BE49-F238E27FC236}">
              <a16:creationId xmlns:a16="http://schemas.microsoft.com/office/drawing/2014/main" id="{00000000-0008-0000-0300-000016680000}"/>
            </a:ext>
          </a:extLst>
        </xdr:cNvPr>
        <xdr:cNvSpPr txBox="1">
          <a:spLocks noChangeArrowheads="1"/>
        </xdr:cNvSpPr>
      </xdr:nvSpPr>
      <xdr:spPr bwMode="auto">
        <a:xfrm>
          <a:off x="212436" y="282263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147</xdr:row>
      <xdr:rowOff>49261</xdr:rowOff>
    </xdr:from>
    <xdr:to>
      <xdr:col>34</xdr:col>
      <xdr:colOff>157584</xdr:colOff>
      <xdr:row>155</xdr:row>
      <xdr:rowOff>36945</xdr:rowOff>
    </xdr:to>
    <xdr:sp macro="" textlink="">
      <xdr:nvSpPr>
        <xdr:cNvPr id="26647" name="Text Box 23">
          <a:extLst>
            <a:ext uri="{FF2B5EF4-FFF2-40B4-BE49-F238E27FC236}">
              <a16:creationId xmlns:a16="http://schemas.microsoft.com/office/drawing/2014/main" id="{00000000-0008-0000-0300-000017680000}"/>
            </a:ext>
          </a:extLst>
        </xdr:cNvPr>
        <xdr:cNvSpPr txBox="1">
          <a:spLocks noChangeArrowheads="1"/>
        </xdr:cNvSpPr>
      </xdr:nvSpPr>
      <xdr:spPr bwMode="auto">
        <a:xfrm>
          <a:off x="212436" y="282263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147</xdr:row>
      <xdr:rowOff>49261</xdr:rowOff>
    </xdr:from>
    <xdr:to>
      <xdr:col>34</xdr:col>
      <xdr:colOff>157584</xdr:colOff>
      <xdr:row>155</xdr:row>
      <xdr:rowOff>36945</xdr:rowOff>
    </xdr:to>
    <xdr:sp macro="" textlink="">
      <xdr:nvSpPr>
        <xdr:cNvPr id="26648" name="Text Box 24">
          <a:extLst>
            <a:ext uri="{FF2B5EF4-FFF2-40B4-BE49-F238E27FC236}">
              <a16:creationId xmlns:a16="http://schemas.microsoft.com/office/drawing/2014/main" id="{00000000-0008-0000-0300-000018680000}"/>
            </a:ext>
          </a:extLst>
        </xdr:cNvPr>
        <xdr:cNvSpPr txBox="1">
          <a:spLocks noChangeArrowheads="1"/>
        </xdr:cNvSpPr>
      </xdr:nvSpPr>
      <xdr:spPr bwMode="auto">
        <a:xfrm>
          <a:off x="212436" y="282263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整理番号は</a:t>
          </a:r>
          <a:r>
            <a:rPr lang="ja-JP" altLang="en-US" sz="900" b="0" i="0" strike="noStrike">
              <a:solidFill>
                <a:srgbClr val="000000"/>
              </a:solidFill>
              <a:latin typeface="ＭＳ Ｐ明朝"/>
              <a:ea typeface="ＭＳ Ｐ明朝"/>
            </a:rPr>
            <a:t>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6158</xdr:rowOff>
    </xdr:from>
    <xdr:to>
      <xdr:col>34</xdr:col>
      <xdr:colOff>157584</xdr:colOff>
      <xdr:row>157</xdr:row>
      <xdr:rowOff>6158</xdr:rowOff>
    </xdr:to>
    <xdr:sp macro="" textlink="">
      <xdr:nvSpPr>
        <xdr:cNvPr id="26649" name="Text Box 25">
          <a:extLst>
            <a:ext uri="{FF2B5EF4-FFF2-40B4-BE49-F238E27FC236}">
              <a16:creationId xmlns:a16="http://schemas.microsoft.com/office/drawing/2014/main" id="{00000000-0008-0000-0300-000019680000}"/>
            </a:ext>
          </a:extLst>
        </xdr:cNvPr>
        <xdr:cNvSpPr txBox="1">
          <a:spLocks noChangeArrowheads="1"/>
        </xdr:cNvSpPr>
      </xdr:nvSpPr>
      <xdr:spPr bwMode="auto">
        <a:xfrm>
          <a:off x="212436" y="376658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6158</xdr:rowOff>
    </xdr:from>
    <xdr:to>
      <xdr:col>34</xdr:col>
      <xdr:colOff>157584</xdr:colOff>
      <xdr:row>157</xdr:row>
      <xdr:rowOff>6158</xdr:rowOff>
    </xdr:to>
    <xdr:sp macro="" textlink="">
      <xdr:nvSpPr>
        <xdr:cNvPr id="26650" name="Text Box 26">
          <a:extLst>
            <a:ext uri="{FF2B5EF4-FFF2-40B4-BE49-F238E27FC236}">
              <a16:creationId xmlns:a16="http://schemas.microsoft.com/office/drawing/2014/main" id="{00000000-0008-0000-0300-00001A680000}"/>
            </a:ext>
          </a:extLst>
        </xdr:cNvPr>
        <xdr:cNvSpPr txBox="1">
          <a:spLocks noChangeArrowheads="1"/>
        </xdr:cNvSpPr>
      </xdr:nvSpPr>
      <xdr:spPr bwMode="auto">
        <a:xfrm>
          <a:off x="212436" y="376658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6158</xdr:rowOff>
    </xdr:from>
    <xdr:to>
      <xdr:col>34</xdr:col>
      <xdr:colOff>157584</xdr:colOff>
      <xdr:row>157</xdr:row>
      <xdr:rowOff>6158</xdr:rowOff>
    </xdr:to>
    <xdr:sp macro="" textlink="">
      <xdr:nvSpPr>
        <xdr:cNvPr id="26651" name="Text Box 27">
          <a:extLst>
            <a:ext uri="{FF2B5EF4-FFF2-40B4-BE49-F238E27FC236}">
              <a16:creationId xmlns:a16="http://schemas.microsoft.com/office/drawing/2014/main" id="{00000000-0008-0000-0300-00001B680000}"/>
            </a:ext>
          </a:extLst>
        </xdr:cNvPr>
        <xdr:cNvSpPr txBox="1">
          <a:spLocks noChangeArrowheads="1"/>
        </xdr:cNvSpPr>
      </xdr:nvSpPr>
      <xdr:spPr bwMode="auto">
        <a:xfrm>
          <a:off x="212436" y="376658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3080</xdr:rowOff>
    </xdr:from>
    <xdr:to>
      <xdr:col>34</xdr:col>
      <xdr:colOff>157584</xdr:colOff>
      <xdr:row>157</xdr:row>
      <xdr:rowOff>3080</xdr:rowOff>
    </xdr:to>
    <xdr:sp macro="" textlink="">
      <xdr:nvSpPr>
        <xdr:cNvPr id="26652" name="Text Box 28">
          <a:extLst>
            <a:ext uri="{FF2B5EF4-FFF2-40B4-BE49-F238E27FC236}">
              <a16:creationId xmlns:a16="http://schemas.microsoft.com/office/drawing/2014/main" id="{00000000-0008-0000-0300-00001C680000}"/>
            </a:ext>
          </a:extLst>
        </xdr:cNvPr>
        <xdr:cNvSpPr txBox="1">
          <a:spLocks noChangeArrowheads="1"/>
        </xdr:cNvSpPr>
      </xdr:nvSpPr>
      <xdr:spPr bwMode="auto">
        <a:xfrm>
          <a:off x="212436" y="471054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3080</xdr:rowOff>
    </xdr:from>
    <xdr:to>
      <xdr:col>34</xdr:col>
      <xdr:colOff>157584</xdr:colOff>
      <xdr:row>157</xdr:row>
      <xdr:rowOff>3080</xdr:rowOff>
    </xdr:to>
    <xdr:sp macro="" textlink="">
      <xdr:nvSpPr>
        <xdr:cNvPr id="26653" name="Text Box 29">
          <a:extLst>
            <a:ext uri="{FF2B5EF4-FFF2-40B4-BE49-F238E27FC236}">
              <a16:creationId xmlns:a16="http://schemas.microsoft.com/office/drawing/2014/main" id="{00000000-0008-0000-0300-00001D680000}"/>
            </a:ext>
          </a:extLst>
        </xdr:cNvPr>
        <xdr:cNvSpPr txBox="1">
          <a:spLocks noChangeArrowheads="1"/>
        </xdr:cNvSpPr>
      </xdr:nvSpPr>
      <xdr:spPr bwMode="auto">
        <a:xfrm>
          <a:off x="212436" y="471054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157</xdr:row>
      <xdr:rowOff>3080</xdr:rowOff>
    </xdr:from>
    <xdr:to>
      <xdr:col>34</xdr:col>
      <xdr:colOff>157584</xdr:colOff>
      <xdr:row>157</xdr:row>
      <xdr:rowOff>3080</xdr:rowOff>
    </xdr:to>
    <xdr:sp macro="" textlink="">
      <xdr:nvSpPr>
        <xdr:cNvPr id="26654" name="Text Box 30">
          <a:extLst>
            <a:ext uri="{FF2B5EF4-FFF2-40B4-BE49-F238E27FC236}">
              <a16:creationId xmlns:a16="http://schemas.microsoft.com/office/drawing/2014/main" id="{00000000-0008-0000-0300-00001E680000}"/>
            </a:ext>
          </a:extLst>
        </xdr:cNvPr>
        <xdr:cNvSpPr txBox="1">
          <a:spLocks noChangeArrowheads="1"/>
        </xdr:cNvSpPr>
      </xdr:nvSpPr>
      <xdr:spPr bwMode="auto">
        <a:xfrm>
          <a:off x="212436" y="471054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156</xdr:row>
      <xdr:rowOff>135466</xdr:rowOff>
    </xdr:from>
    <xdr:to>
      <xdr:col>34</xdr:col>
      <xdr:colOff>157584</xdr:colOff>
      <xdr:row>156</xdr:row>
      <xdr:rowOff>135466</xdr:rowOff>
    </xdr:to>
    <xdr:sp macro="" textlink="">
      <xdr:nvSpPr>
        <xdr:cNvPr id="26655" name="Text Box 31">
          <a:extLst>
            <a:ext uri="{FF2B5EF4-FFF2-40B4-BE49-F238E27FC236}">
              <a16:creationId xmlns:a16="http://schemas.microsoft.com/office/drawing/2014/main" id="{00000000-0008-0000-0300-00001F680000}"/>
            </a:ext>
          </a:extLst>
        </xdr:cNvPr>
        <xdr:cNvSpPr txBox="1">
          <a:spLocks noChangeArrowheads="1"/>
        </xdr:cNvSpPr>
      </xdr:nvSpPr>
      <xdr:spPr bwMode="auto">
        <a:xfrm>
          <a:off x="212436" y="565450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156</xdr:row>
      <xdr:rowOff>135466</xdr:rowOff>
    </xdr:from>
    <xdr:to>
      <xdr:col>34</xdr:col>
      <xdr:colOff>157584</xdr:colOff>
      <xdr:row>156</xdr:row>
      <xdr:rowOff>135466</xdr:rowOff>
    </xdr:to>
    <xdr:sp macro="" textlink="">
      <xdr:nvSpPr>
        <xdr:cNvPr id="26656" name="Text Box 32">
          <a:extLst>
            <a:ext uri="{FF2B5EF4-FFF2-40B4-BE49-F238E27FC236}">
              <a16:creationId xmlns:a16="http://schemas.microsoft.com/office/drawing/2014/main" id="{00000000-0008-0000-0300-000020680000}"/>
            </a:ext>
          </a:extLst>
        </xdr:cNvPr>
        <xdr:cNvSpPr txBox="1">
          <a:spLocks noChangeArrowheads="1"/>
        </xdr:cNvSpPr>
      </xdr:nvSpPr>
      <xdr:spPr bwMode="auto">
        <a:xfrm>
          <a:off x="212436" y="565450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156</xdr:row>
      <xdr:rowOff>135466</xdr:rowOff>
    </xdr:from>
    <xdr:to>
      <xdr:col>34</xdr:col>
      <xdr:colOff>157584</xdr:colOff>
      <xdr:row>156</xdr:row>
      <xdr:rowOff>135466</xdr:rowOff>
    </xdr:to>
    <xdr:sp macro="" textlink="">
      <xdr:nvSpPr>
        <xdr:cNvPr id="26657" name="Text Box 33">
          <a:extLst>
            <a:ext uri="{FF2B5EF4-FFF2-40B4-BE49-F238E27FC236}">
              <a16:creationId xmlns:a16="http://schemas.microsoft.com/office/drawing/2014/main" id="{00000000-0008-0000-0300-000021680000}"/>
            </a:ext>
          </a:extLst>
        </xdr:cNvPr>
        <xdr:cNvSpPr txBox="1">
          <a:spLocks noChangeArrowheads="1"/>
        </xdr:cNvSpPr>
      </xdr:nvSpPr>
      <xdr:spPr bwMode="auto">
        <a:xfrm>
          <a:off x="212436" y="565450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197</xdr:row>
      <xdr:rowOff>46182</xdr:rowOff>
    </xdr:from>
    <xdr:to>
      <xdr:col>34</xdr:col>
      <xdr:colOff>157584</xdr:colOff>
      <xdr:row>206</xdr:row>
      <xdr:rowOff>36945</xdr:rowOff>
    </xdr:to>
    <xdr:sp macro="" textlink="">
      <xdr:nvSpPr>
        <xdr:cNvPr id="26658" name="Text Box 34">
          <a:extLst>
            <a:ext uri="{FF2B5EF4-FFF2-40B4-BE49-F238E27FC236}">
              <a16:creationId xmlns:a16="http://schemas.microsoft.com/office/drawing/2014/main" id="{00000000-0008-0000-0300-000022680000}"/>
            </a:ext>
          </a:extLst>
        </xdr:cNvPr>
        <xdr:cNvSpPr txBox="1">
          <a:spLocks noChangeArrowheads="1"/>
        </xdr:cNvSpPr>
      </xdr:nvSpPr>
      <xdr:spPr bwMode="auto">
        <a:xfrm>
          <a:off x="212436" y="659845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197</xdr:row>
      <xdr:rowOff>46182</xdr:rowOff>
    </xdr:from>
    <xdr:to>
      <xdr:col>34</xdr:col>
      <xdr:colOff>157584</xdr:colOff>
      <xdr:row>206</xdr:row>
      <xdr:rowOff>36945</xdr:rowOff>
    </xdr:to>
    <xdr:sp macro="" textlink="">
      <xdr:nvSpPr>
        <xdr:cNvPr id="26659" name="Text Box 35">
          <a:extLst>
            <a:ext uri="{FF2B5EF4-FFF2-40B4-BE49-F238E27FC236}">
              <a16:creationId xmlns:a16="http://schemas.microsoft.com/office/drawing/2014/main" id="{00000000-0008-0000-0300-000023680000}"/>
            </a:ext>
          </a:extLst>
        </xdr:cNvPr>
        <xdr:cNvSpPr txBox="1">
          <a:spLocks noChangeArrowheads="1"/>
        </xdr:cNvSpPr>
      </xdr:nvSpPr>
      <xdr:spPr bwMode="auto">
        <a:xfrm>
          <a:off x="212436" y="659845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197</xdr:row>
      <xdr:rowOff>46182</xdr:rowOff>
    </xdr:from>
    <xdr:to>
      <xdr:col>34</xdr:col>
      <xdr:colOff>157584</xdr:colOff>
      <xdr:row>206</xdr:row>
      <xdr:rowOff>36945</xdr:rowOff>
    </xdr:to>
    <xdr:sp macro="" textlink="">
      <xdr:nvSpPr>
        <xdr:cNvPr id="26660" name="Text Box 36">
          <a:extLst>
            <a:ext uri="{FF2B5EF4-FFF2-40B4-BE49-F238E27FC236}">
              <a16:creationId xmlns:a16="http://schemas.microsoft.com/office/drawing/2014/main" id="{00000000-0008-0000-0300-000024680000}"/>
            </a:ext>
          </a:extLst>
        </xdr:cNvPr>
        <xdr:cNvSpPr txBox="1">
          <a:spLocks noChangeArrowheads="1"/>
        </xdr:cNvSpPr>
      </xdr:nvSpPr>
      <xdr:spPr bwMode="auto">
        <a:xfrm>
          <a:off x="212436" y="659845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整理番号は</a:t>
          </a:r>
          <a:r>
            <a:rPr lang="ja-JP" altLang="en-US" sz="900" b="0" i="0" strike="noStrike">
              <a:solidFill>
                <a:srgbClr val="000000"/>
              </a:solidFill>
              <a:latin typeface="ＭＳ Ｐ明朝"/>
              <a:ea typeface="ＭＳ Ｐ明朝"/>
            </a:rPr>
            <a:t>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206</xdr:row>
      <xdr:rowOff>132389</xdr:rowOff>
    </xdr:from>
    <xdr:to>
      <xdr:col>34</xdr:col>
      <xdr:colOff>157584</xdr:colOff>
      <xdr:row>206</xdr:row>
      <xdr:rowOff>132389</xdr:rowOff>
    </xdr:to>
    <xdr:sp macro="" textlink="">
      <xdr:nvSpPr>
        <xdr:cNvPr id="26661" name="Text Box 37">
          <a:extLst>
            <a:ext uri="{FF2B5EF4-FFF2-40B4-BE49-F238E27FC236}">
              <a16:creationId xmlns:a16="http://schemas.microsoft.com/office/drawing/2014/main" id="{00000000-0008-0000-0300-000025680000}"/>
            </a:ext>
          </a:extLst>
        </xdr:cNvPr>
        <xdr:cNvSpPr txBox="1">
          <a:spLocks noChangeArrowheads="1"/>
        </xdr:cNvSpPr>
      </xdr:nvSpPr>
      <xdr:spPr bwMode="auto">
        <a:xfrm>
          <a:off x="212436" y="754241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206</xdr:row>
      <xdr:rowOff>132389</xdr:rowOff>
    </xdr:from>
    <xdr:to>
      <xdr:col>34</xdr:col>
      <xdr:colOff>157584</xdr:colOff>
      <xdr:row>206</xdr:row>
      <xdr:rowOff>132389</xdr:rowOff>
    </xdr:to>
    <xdr:sp macro="" textlink="">
      <xdr:nvSpPr>
        <xdr:cNvPr id="26662" name="Text Box 38">
          <a:extLst>
            <a:ext uri="{FF2B5EF4-FFF2-40B4-BE49-F238E27FC236}">
              <a16:creationId xmlns:a16="http://schemas.microsoft.com/office/drawing/2014/main" id="{00000000-0008-0000-0300-000026680000}"/>
            </a:ext>
          </a:extLst>
        </xdr:cNvPr>
        <xdr:cNvSpPr txBox="1">
          <a:spLocks noChangeArrowheads="1"/>
        </xdr:cNvSpPr>
      </xdr:nvSpPr>
      <xdr:spPr bwMode="auto">
        <a:xfrm>
          <a:off x="212436" y="754241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206</xdr:row>
      <xdr:rowOff>132389</xdr:rowOff>
    </xdr:from>
    <xdr:to>
      <xdr:col>34</xdr:col>
      <xdr:colOff>157584</xdr:colOff>
      <xdr:row>206</xdr:row>
      <xdr:rowOff>132389</xdr:rowOff>
    </xdr:to>
    <xdr:sp macro="" textlink="">
      <xdr:nvSpPr>
        <xdr:cNvPr id="26663" name="Text Box 39">
          <a:extLst>
            <a:ext uri="{FF2B5EF4-FFF2-40B4-BE49-F238E27FC236}">
              <a16:creationId xmlns:a16="http://schemas.microsoft.com/office/drawing/2014/main" id="{00000000-0008-0000-0300-000027680000}"/>
            </a:ext>
          </a:extLst>
        </xdr:cNvPr>
        <xdr:cNvSpPr txBox="1">
          <a:spLocks noChangeArrowheads="1"/>
        </xdr:cNvSpPr>
      </xdr:nvSpPr>
      <xdr:spPr bwMode="auto">
        <a:xfrm>
          <a:off x="212436" y="754241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247</xdr:row>
      <xdr:rowOff>52340</xdr:rowOff>
    </xdr:from>
    <xdr:to>
      <xdr:col>34</xdr:col>
      <xdr:colOff>157584</xdr:colOff>
      <xdr:row>255</xdr:row>
      <xdr:rowOff>34811</xdr:rowOff>
    </xdr:to>
    <xdr:sp macro="" textlink="">
      <xdr:nvSpPr>
        <xdr:cNvPr id="26664" name="Text Box 40">
          <a:extLst>
            <a:ext uri="{FF2B5EF4-FFF2-40B4-BE49-F238E27FC236}">
              <a16:creationId xmlns:a16="http://schemas.microsoft.com/office/drawing/2014/main" id="{00000000-0008-0000-0300-000028680000}"/>
            </a:ext>
          </a:extLst>
        </xdr:cNvPr>
        <xdr:cNvSpPr txBox="1">
          <a:spLocks noChangeArrowheads="1"/>
        </xdr:cNvSpPr>
      </xdr:nvSpPr>
      <xdr:spPr bwMode="auto">
        <a:xfrm>
          <a:off x="212436" y="848637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247</xdr:row>
      <xdr:rowOff>52340</xdr:rowOff>
    </xdr:from>
    <xdr:to>
      <xdr:col>34</xdr:col>
      <xdr:colOff>157584</xdr:colOff>
      <xdr:row>255</xdr:row>
      <xdr:rowOff>34811</xdr:rowOff>
    </xdr:to>
    <xdr:sp macro="" textlink="">
      <xdr:nvSpPr>
        <xdr:cNvPr id="26665" name="Text Box 41">
          <a:extLst>
            <a:ext uri="{FF2B5EF4-FFF2-40B4-BE49-F238E27FC236}">
              <a16:creationId xmlns:a16="http://schemas.microsoft.com/office/drawing/2014/main" id="{00000000-0008-0000-0300-000029680000}"/>
            </a:ext>
          </a:extLst>
        </xdr:cNvPr>
        <xdr:cNvSpPr txBox="1">
          <a:spLocks noChangeArrowheads="1"/>
        </xdr:cNvSpPr>
      </xdr:nvSpPr>
      <xdr:spPr bwMode="auto">
        <a:xfrm>
          <a:off x="212436" y="848637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247</xdr:row>
      <xdr:rowOff>52340</xdr:rowOff>
    </xdr:from>
    <xdr:to>
      <xdr:col>34</xdr:col>
      <xdr:colOff>157584</xdr:colOff>
      <xdr:row>255</xdr:row>
      <xdr:rowOff>34811</xdr:rowOff>
    </xdr:to>
    <xdr:sp macro="" textlink="">
      <xdr:nvSpPr>
        <xdr:cNvPr id="26666" name="Text Box 42">
          <a:extLst>
            <a:ext uri="{FF2B5EF4-FFF2-40B4-BE49-F238E27FC236}">
              <a16:creationId xmlns:a16="http://schemas.microsoft.com/office/drawing/2014/main" id="{00000000-0008-0000-0300-00002A680000}"/>
            </a:ext>
          </a:extLst>
        </xdr:cNvPr>
        <xdr:cNvSpPr txBox="1">
          <a:spLocks noChangeArrowheads="1"/>
        </xdr:cNvSpPr>
      </xdr:nvSpPr>
      <xdr:spPr bwMode="auto">
        <a:xfrm>
          <a:off x="212436" y="848637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ysClr val="windowText" lastClr="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整理番号は</a:t>
          </a:r>
          <a:r>
            <a:rPr lang="ja-JP" altLang="en-US" sz="900" b="0" i="0" strike="noStrike">
              <a:solidFill>
                <a:srgbClr val="000000"/>
              </a:solidFill>
              <a:latin typeface="ＭＳ Ｐ明朝"/>
              <a:ea typeface="ＭＳ Ｐ明朝"/>
            </a:rPr>
            <a:t>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256</xdr:row>
      <xdr:rowOff>142874</xdr:rowOff>
    </xdr:from>
    <xdr:to>
      <xdr:col>34</xdr:col>
      <xdr:colOff>157584</xdr:colOff>
      <xdr:row>256</xdr:row>
      <xdr:rowOff>142874</xdr:rowOff>
    </xdr:to>
    <xdr:sp macro="" textlink="">
      <xdr:nvSpPr>
        <xdr:cNvPr id="26667" name="Text Box 43">
          <a:extLst>
            <a:ext uri="{FF2B5EF4-FFF2-40B4-BE49-F238E27FC236}">
              <a16:creationId xmlns:a16="http://schemas.microsoft.com/office/drawing/2014/main" id="{00000000-0008-0000-0300-00002B680000}"/>
            </a:ext>
          </a:extLst>
        </xdr:cNvPr>
        <xdr:cNvSpPr txBox="1">
          <a:spLocks noChangeArrowheads="1"/>
        </xdr:cNvSpPr>
      </xdr:nvSpPr>
      <xdr:spPr bwMode="auto">
        <a:xfrm>
          <a:off x="212436" y="943032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256</xdr:row>
      <xdr:rowOff>142874</xdr:rowOff>
    </xdr:from>
    <xdr:to>
      <xdr:col>34</xdr:col>
      <xdr:colOff>157584</xdr:colOff>
      <xdr:row>256</xdr:row>
      <xdr:rowOff>142874</xdr:rowOff>
    </xdr:to>
    <xdr:sp macro="" textlink="">
      <xdr:nvSpPr>
        <xdr:cNvPr id="26668" name="Text Box 44">
          <a:extLst>
            <a:ext uri="{FF2B5EF4-FFF2-40B4-BE49-F238E27FC236}">
              <a16:creationId xmlns:a16="http://schemas.microsoft.com/office/drawing/2014/main" id="{00000000-0008-0000-0300-00002C680000}"/>
            </a:ext>
          </a:extLst>
        </xdr:cNvPr>
        <xdr:cNvSpPr txBox="1">
          <a:spLocks noChangeArrowheads="1"/>
        </xdr:cNvSpPr>
      </xdr:nvSpPr>
      <xdr:spPr bwMode="auto">
        <a:xfrm>
          <a:off x="212436" y="943032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256</xdr:row>
      <xdr:rowOff>142874</xdr:rowOff>
    </xdr:from>
    <xdr:to>
      <xdr:col>34</xdr:col>
      <xdr:colOff>157584</xdr:colOff>
      <xdr:row>256</xdr:row>
      <xdr:rowOff>142874</xdr:rowOff>
    </xdr:to>
    <xdr:sp macro="" textlink="">
      <xdr:nvSpPr>
        <xdr:cNvPr id="26669" name="Text Box 45">
          <a:extLst>
            <a:ext uri="{FF2B5EF4-FFF2-40B4-BE49-F238E27FC236}">
              <a16:creationId xmlns:a16="http://schemas.microsoft.com/office/drawing/2014/main" id="{00000000-0008-0000-0300-00002D680000}"/>
            </a:ext>
          </a:extLst>
        </xdr:cNvPr>
        <xdr:cNvSpPr txBox="1">
          <a:spLocks noChangeArrowheads="1"/>
        </xdr:cNvSpPr>
      </xdr:nvSpPr>
      <xdr:spPr bwMode="auto">
        <a:xfrm>
          <a:off x="212436" y="943032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297</xdr:row>
      <xdr:rowOff>49261</xdr:rowOff>
    </xdr:from>
    <xdr:to>
      <xdr:col>34</xdr:col>
      <xdr:colOff>157584</xdr:colOff>
      <xdr:row>305</xdr:row>
      <xdr:rowOff>36945</xdr:rowOff>
    </xdr:to>
    <xdr:sp macro="" textlink="">
      <xdr:nvSpPr>
        <xdr:cNvPr id="26670" name="Text Box 46">
          <a:extLst>
            <a:ext uri="{FF2B5EF4-FFF2-40B4-BE49-F238E27FC236}">
              <a16:creationId xmlns:a16="http://schemas.microsoft.com/office/drawing/2014/main" id="{00000000-0008-0000-0300-00002E680000}"/>
            </a:ext>
          </a:extLst>
        </xdr:cNvPr>
        <xdr:cNvSpPr txBox="1">
          <a:spLocks noChangeArrowheads="1"/>
        </xdr:cNvSpPr>
      </xdr:nvSpPr>
      <xdr:spPr bwMode="auto">
        <a:xfrm>
          <a:off x="212436" y="1037428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297</xdr:row>
      <xdr:rowOff>49261</xdr:rowOff>
    </xdr:from>
    <xdr:to>
      <xdr:col>34</xdr:col>
      <xdr:colOff>157584</xdr:colOff>
      <xdr:row>305</xdr:row>
      <xdr:rowOff>36945</xdr:rowOff>
    </xdr:to>
    <xdr:sp macro="" textlink="">
      <xdr:nvSpPr>
        <xdr:cNvPr id="26671" name="Text Box 47">
          <a:extLst>
            <a:ext uri="{FF2B5EF4-FFF2-40B4-BE49-F238E27FC236}">
              <a16:creationId xmlns:a16="http://schemas.microsoft.com/office/drawing/2014/main" id="{00000000-0008-0000-0300-00002F680000}"/>
            </a:ext>
          </a:extLst>
        </xdr:cNvPr>
        <xdr:cNvSpPr txBox="1">
          <a:spLocks noChangeArrowheads="1"/>
        </xdr:cNvSpPr>
      </xdr:nvSpPr>
      <xdr:spPr bwMode="auto">
        <a:xfrm>
          <a:off x="212436" y="1037428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297</xdr:row>
      <xdr:rowOff>49261</xdr:rowOff>
    </xdr:from>
    <xdr:to>
      <xdr:col>34</xdr:col>
      <xdr:colOff>157584</xdr:colOff>
      <xdr:row>305</xdr:row>
      <xdr:rowOff>36945</xdr:rowOff>
    </xdr:to>
    <xdr:sp macro="" textlink="">
      <xdr:nvSpPr>
        <xdr:cNvPr id="26672" name="Text Box 48">
          <a:extLst>
            <a:ext uri="{FF2B5EF4-FFF2-40B4-BE49-F238E27FC236}">
              <a16:creationId xmlns:a16="http://schemas.microsoft.com/office/drawing/2014/main" id="{00000000-0008-0000-0300-000030680000}"/>
            </a:ext>
          </a:extLst>
        </xdr:cNvPr>
        <xdr:cNvSpPr txBox="1">
          <a:spLocks noChangeArrowheads="1"/>
        </xdr:cNvSpPr>
      </xdr:nvSpPr>
      <xdr:spPr bwMode="auto">
        <a:xfrm>
          <a:off x="212436" y="1037428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a:t>
          </a:r>
          <a:r>
            <a:rPr lang="ja-JP" altLang="en-US" sz="900" b="0" i="0" strike="noStrike">
              <a:solidFill>
                <a:srgbClr val="000000"/>
              </a:solidFill>
              <a:latin typeface="ＭＳ Ｐ明朝"/>
              <a:ea typeface="ＭＳ Ｐ明朝"/>
            </a:rPr>
            <a:t>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306</xdr:row>
      <xdr:rowOff>3079</xdr:rowOff>
    </xdr:from>
    <xdr:to>
      <xdr:col>34</xdr:col>
      <xdr:colOff>157584</xdr:colOff>
      <xdr:row>306</xdr:row>
      <xdr:rowOff>3079</xdr:rowOff>
    </xdr:to>
    <xdr:sp macro="" textlink="">
      <xdr:nvSpPr>
        <xdr:cNvPr id="26673" name="Text Box 49">
          <a:extLst>
            <a:ext uri="{FF2B5EF4-FFF2-40B4-BE49-F238E27FC236}">
              <a16:creationId xmlns:a16="http://schemas.microsoft.com/office/drawing/2014/main" id="{00000000-0008-0000-0300-000031680000}"/>
            </a:ext>
          </a:extLst>
        </xdr:cNvPr>
        <xdr:cNvSpPr txBox="1">
          <a:spLocks noChangeArrowheads="1"/>
        </xdr:cNvSpPr>
      </xdr:nvSpPr>
      <xdr:spPr bwMode="auto">
        <a:xfrm>
          <a:off x="212436" y="113182400"/>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306</xdr:row>
      <xdr:rowOff>3079</xdr:rowOff>
    </xdr:from>
    <xdr:to>
      <xdr:col>34</xdr:col>
      <xdr:colOff>157584</xdr:colOff>
      <xdr:row>306</xdr:row>
      <xdr:rowOff>3079</xdr:rowOff>
    </xdr:to>
    <xdr:sp macro="" textlink="">
      <xdr:nvSpPr>
        <xdr:cNvPr id="26674" name="Text Box 50">
          <a:extLst>
            <a:ext uri="{FF2B5EF4-FFF2-40B4-BE49-F238E27FC236}">
              <a16:creationId xmlns:a16="http://schemas.microsoft.com/office/drawing/2014/main" id="{00000000-0008-0000-0300-000032680000}"/>
            </a:ext>
          </a:extLst>
        </xdr:cNvPr>
        <xdr:cNvSpPr txBox="1">
          <a:spLocks noChangeArrowheads="1"/>
        </xdr:cNvSpPr>
      </xdr:nvSpPr>
      <xdr:spPr bwMode="auto">
        <a:xfrm>
          <a:off x="212436" y="113182400"/>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306</xdr:row>
      <xdr:rowOff>3079</xdr:rowOff>
    </xdr:from>
    <xdr:to>
      <xdr:col>34</xdr:col>
      <xdr:colOff>157584</xdr:colOff>
      <xdr:row>306</xdr:row>
      <xdr:rowOff>3079</xdr:rowOff>
    </xdr:to>
    <xdr:sp macro="" textlink="">
      <xdr:nvSpPr>
        <xdr:cNvPr id="26675" name="Text Box 51">
          <a:extLst>
            <a:ext uri="{FF2B5EF4-FFF2-40B4-BE49-F238E27FC236}">
              <a16:creationId xmlns:a16="http://schemas.microsoft.com/office/drawing/2014/main" id="{00000000-0008-0000-0300-000033680000}"/>
            </a:ext>
          </a:extLst>
        </xdr:cNvPr>
        <xdr:cNvSpPr txBox="1">
          <a:spLocks noChangeArrowheads="1"/>
        </xdr:cNvSpPr>
      </xdr:nvSpPr>
      <xdr:spPr bwMode="auto">
        <a:xfrm>
          <a:off x="212436" y="113182400"/>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347</xdr:row>
      <xdr:rowOff>46182</xdr:rowOff>
    </xdr:from>
    <xdr:to>
      <xdr:col>34</xdr:col>
      <xdr:colOff>157584</xdr:colOff>
      <xdr:row>355</xdr:row>
      <xdr:rowOff>43103</xdr:rowOff>
    </xdr:to>
    <xdr:sp macro="" textlink="">
      <xdr:nvSpPr>
        <xdr:cNvPr id="26676" name="Text Box 52">
          <a:extLst>
            <a:ext uri="{FF2B5EF4-FFF2-40B4-BE49-F238E27FC236}">
              <a16:creationId xmlns:a16="http://schemas.microsoft.com/office/drawing/2014/main" id="{00000000-0008-0000-0300-000034680000}"/>
            </a:ext>
          </a:extLst>
        </xdr:cNvPr>
        <xdr:cNvSpPr txBox="1">
          <a:spLocks noChangeArrowheads="1"/>
        </xdr:cNvSpPr>
      </xdr:nvSpPr>
      <xdr:spPr bwMode="auto">
        <a:xfrm>
          <a:off x="212436" y="1226219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347</xdr:row>
      <xdr:rowOff>46182</xdr:rowOff>
    </xdr:from>
    <xdr:to>
      <xdr:col>34</xdr:col>
      <xdr:colOff>157584</xdr:colOff>
      <xdr:row>355</xdr:row>
      <xdr:rowOff>43103</xdr:rowOff>
    </xdr:to>
    <xdr:sp macro="" textlink="">
      <xdr:nvSpPr>
        <xdr:cNvPr id="26677" name="Text Box 53">
          <a:extLst>
            <a:ext uri="{FF2B5EF4-FFF2-40B4-BE49-F238E27FC236}">
              <a16:creationId xmlns:a16="http://schemas.microsoft.com/office/drawing/2014/main" id="{00000000-0008-0000-0300-000035680000}"/>
            </a:ext>
          </a:extLst>
        </xdr:cNvPr>
        <xdr:cNvSpPr txBox="1">
          <a:spLocks noChangeArrowheads="1"/>
        </xdr:cNvSpPr>
      </xdr:nvSpPr>
      <xdr:spPr bwMode="auto">
        <a:xfrm>
          <a:off x="212436" y="1226219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347</xdr:row>
      <xdr:rowOff>46182</xdr:rowOff>
    </xdr:from>
    <xdr:to>
      <xdr:col>34</xdr:col>
      <xdr:colOff>157584</xdr:colOff>
      <xdr:row>355</xdr:row>
      <xdr:rowOff>43103</xdr:rowOff>
    </xdr:to>
    <xdr:sp macro="" textlink="">
      <xdr:nvSpPr>
        <xdr:cNvPr id="26678" name="Text Box 54">
          <a:extLst>
            <a:ext uri="{FF2B5EF4-FFF2-40B4-BE49-F238E27FC236}">
              <a16:creationId xmlns:a16="http://schemas.microsoft.com/office/drawing/2014/main" id="{00000000-0008-0000-0300-000036680000}"/>
            </a:ext>
          </a:extLst>
        </xdr:cNvPr>
        <xdr:cNvSpPr txBox="1">
          <a:spLocks noChangeArrowheads="1"/>
        </xdr:cNvSpPr>
      </xdr:nvSpPr>
      <xdr:spPr bwMode="auto">
        <a:xfrm>
          <a:off x="212436" y="122621964"/>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整理番号は</a:t>
          </a:r>
          <a:r>
            <a:rPr lang="ja-JP" altLang="en-US" sz="900" b="0" i="0" strike="noStrike">
              <a:solidFill>
                <a:srgbClr val="000000"/>
              </a:solidFill>
              <a:latin typeface="ＭＳ Ｐ明朝"/>
              <a:ea typeface="ＭＳ Ｐ明朝"/>
            </a:rPr>
            <a:t>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356</xdr:row>
      <xdr:rowOff>0</xdr:rowOff>
    </xdr:from>
    <xdr:to>
      <xdr:col>34</xdr:col>
      <xdr:colOff>157584</xdr:colOff>
      <xdr:row>356</xdr:row>
      <xdr:rowOff>0</xdr:rowOff>
    </xdr:to>
    <xdr:sp macro="" textlink="">
      <xdr:nvSpPr>
        <xdr:cNvPr id="26679" name="Text Box 55">
          <a:extLst>
            <a:ext uri="{FF2B5EF4-FFF2-40B4-BE49-F238E27FC236}">
              <a16:creationId xmlns:a16="http://schemas.microsoft.com/office/drawing/2014/main" id="{00000000-0008-0000-0300-000037680000}"/>
            </a:ext>
          </a:extLst>
        </xdr:cNvPr>
        <xdr:cNvSpPr txBox="1">
          <a:spLocks noChangeArrowheads="1"/>
        </xdr:cNvSpPr>
      </xdr:nvSpPr>
      <xdr:spPr bwMode="auto">
        <a:xfrm>
          <a:off x="212436" y="1320615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356</xdr:row>
      <xdr:rowOff>0</xdr:rowOff>
    </xdr:from>
    <xdr:to>
      <xdr:col>34</xdr:col>
      <xdr:colOff>157584</xdr:colOff>
      <xdr:row>356</xdr:row>
      <xdr:rowOff>0</xdr:rowOff>
    </xdr:to>
    <xdr:sp macro="" textlink="">
      <xdr:nvSpPr>
        <xdr:cNvPr id="26680" name="Text Box 56">
          <a:extLst>
            <a:ext uri="{FF2B5EF4-FFF2-40B4-BE49-F238E27FC236}">
              <a16:creationId xmlns:a16="http://schemas.microsoft.com/office/drawing/2014/main" id="{00000000-0008-0000-0300-000038680000}"/>
            </a:ext>
          </a:extLst>
        </xdr:cNvPr>
        <xdr:cNvSpPr txBox="1">
          <a:spLocks noChangeArrowheads="1"/>
        </xdr:cNvSpPr>
      </xdr:nvSpPr>
      <xdr:spPr bwMode="auto">
        <a:xfrm>
          <a:off x="212436" y="1320615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356</xdr:row>
      <xdr:rowOff>0</xdr:rowOff>
    </xdr:from>
    <xdr:to>
      <xdr:col>34</xdr:col>
      <xdr:colOff>157584</xdr:colOff>
      <xdr:row>356</xdr:row>
      <xdr:rowOff>0</xdr:rowOff>
    </xdr:to>
    <xdr:sp macro="" textlink="">
      <xdr:nvSpPr>
        <xdr:cNvPr id="26681" name="Text Box 57">
          <a:extLst>
            <a:ext uri="{FF2B5EF4-FFF2-40B4-BE49-F238E27FC236}">
              <a16:creationId xmlns:a16="http://schemas.microsoft.com/office/drawing/2014/main" id="{00000000-0008-0000-0300-000039680000}"/>
            </a:ext>
          </a:extLst>
        </xdr:cNvPr>
        <xdr:cNvSpPr txBox="1">
          <a:spLocks noChangeArrowheads="1"/>
        </xdr:cNvSpPr>
      </xdr:nvSpPr>
      <xdr:spPr bwMode="auto">
        <a:xfrm>
          <a:off x="212436" y="132061527"/>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397</xdr:row>
      <xdr:rowOff>52340</xdr:rowOff>
    </xdr:from>
    <xdr:to>
      <xdr:col>34</xdr:col>
      <xdr:colOff>157584</xdr:colOff>
      <xdr:row>405</xdr:row>
      <xdr:rowOff>40023</xdr:rowOff>
    </xdr:to>
    <xdr:sp macro="" textlink="">
      <xdr:nvSpPr>
        <xdr:cNvPr id="26682" name="Text Box 58">
          <a:extLst>
            <a:ext uri="{FF2B5EF4-FFF2-40B4-BE49-F238E27FC236}">
              <a16:creationId xmlns:a16="http://schemas.microsoft.com/office/drawing/2014/main" id="{00000000-0008-0000-0300-00003A680000}"/>
            </a:ext>
          </a:extLst>
        </xdr:cNvPr>
        <xdr:cNvSpPr txBox="1">
          <a:spLocks noChangeArrowheads="1"/>
        </xdr:cNvSpPr>
      </xdr:nvSpPr>
      <xdr:spPr bwMode="auto">
        <a:xfrm>
          <a:off x="212436" y="1415010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lnSpc>
              <a:spcPts val="1100"/>
            </a:lnSpc>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397</xdr:row>
      <xdr:rowOff>52340</xdr:rowOff>
    </xdr:from>
    <xdr:to>
      <xdr:col>34</xdr:col>
      <xdr:colOff>157584</xdr:colOff>
      <xdr:row>405</xdr:row>
      <xdr:rowOff>40023</xdr:rowOff>
    </xdr:to>
    <xdr:sp macro="" textlink="">
      <xdr:nvSpPr>
        <xdr:cNvPr id="26683" name="Text Box 59">
          <a:extLst>
            <a:ext uri="{FF2B5EF4-FFF2-40B4-BE49-F238E27FC236}">
              <a16:creationId xmlns:a16="http://schemas.microsoft.com/office/drawing/2014/main" id="{00000000-0008-0000-0300-00003B680000}"/>
            </a:ext>
          </a:extLst>
        </xdr:cNvPr>
        <xdr:cNvSpPr txBox="1">
          <a:spLocks noChangeArrowheads="1"/>
        </xdr:cNvSpPr>
      </xdr:nvSpPr>
      <xdr:spPr bwMode="auto">
        <a:xfrm>
          <a:off x="212436" y="1415010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lnSpc>
              <a:spcPts val="1100"/>
            </a:lnSpc>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397</xdr:row>
      <xdr:rowOff>52340</xdr:rowOff>
    </xdr:from>
    <xdr:to>
      <xdr:col>34</xdr:col>
      <xdr:colOff>157584</xdr:colOff>
      <xdr:row>405</xdr:row>
      <xdr:rowOff>40023</xdr:rowOff>
    </xdr:to>
    <xdr:sp macro="" textlink="">
      <xdr:nvSpPr>
        <xdr:cNvPr id="26684" name="Text Box 60">
          <a:extLst>
            <a:ext uri="{FF2B5EF4-FFF2-40B4-BE49-F238E27FC236}">
              <a16:creationId xmlns:a16="http://schemas.microsoft.com/office/drawing/2014/main" id="{00000000-0008-0000-0300-00003C680000}"/>
            </a:ext>
          </a:extLst>
        </xdr:cNvPr>
        <xdr:cNvSpPr txBox="1">
          <a:spLocks noChangeArrowheads="1"/>
        </xdr:cNvSpPr>
      </xdr:nvSpPr>
      <xdr:spPr bwMode="auto">
        <a:xfrm>
          <a:off x="212436" y="141501091"/>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ysClr val="windowText" lastClr="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a:t>
          </a:r>
          <a:r>
            <a:rPr lang="ja-JP" altLang="en-US" sz="900" b="0" i="0" strike="noStrike">
              <a:solidFill>
                <a:srgbClr val="000000"/>
              </a:solidFill>
              <a:latin typeface="ＭＳ Ｐ明朝"/>
              <a:ea typeface="ＭＳ Ｐ明朝"/>
            </a:rPr>
            <a:t>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lnSpc>
              <a:spcPts val="1100"/>
            </a:lnSpc>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407</xdr:row>
      <xdr:rowOff>1</xdr:rowOff>
    </xdr:from>
    <xdr:to>
      <xdr:col>34</xdr:col>
      <xdr:colOff>157584</xdr:colOff>
      <xdr:row>407</xdr:row>
      <xdr:rowOff>1</xdr:rowOff>
    </xdr:to>
    <xdr:sp macro="" textlink="">
      <xdr:nvSpPr>
        <xdr:cNvPr id="26685" name="Text Box 61">
          <a:extLst>
            <a:ext uri="{FF2B5EF4-FFF2-40B4-BE49-F238E27FC236}">
              <a16:creationId xmlns:a16="http://schemas.microsoft.com/office/drawing/2014/main" id="{00000000-0008-0000-0300-00003D680000}"/>
            </a:ext>
          </a:extLst>
        </xdr:cNvPr>
        <xdr:cNvSpPr txBox="1">
          <a:spLocks noChangeArrowheads="1"/>
        </xdr:cNvSpPr>
      </xdr:nvSpPr>
      <xdr:spPr bwMode="auto">
        <a:xfrm>
          <a:off x="212436" y="1509406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407</xdr:row>
      <xdr:rowOff>1</xdr:rowOff>
    </xdr:from>
    <xdr:to>
      <xdr:col>34</xdr:col>
      <xdr:colOff>157584</xdr:colOff>
      <xdr:row>407</xdr:row>
      <xdr:rowOff>1</xdr:rowOff>
    </xdr:to>
    <xdr:sp macro="" textlink="">
      <xdr:nvSpPr>
        <xdr:cNvPr id="26686" name="Text Box 62">
          <a:extLst>
            <a:ext uri="{FF2B5EF4-FFF2-40B4-BE49-F238E27FC236}">
              <a16:creationId xmlns:a16="http://schemas.microsoft.com/office/drawing/2014/main" id="{00000000-0008-0000-0300-00003E680000}"/>
            </a:ext>
          </a:extLst>
        </xdr:cNvPr>
        <xdr:cNvSpPr txBox="1">
          <a:spLocks noChangeArrowheads="1"/>
        </xdr:cNvSpPr>
      </xdr:nvSpPr>
      <xdr:spPr bwMode="auto">
        <a:xfrm>
          <a:off x="212436" y="1509406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407</xdr:row>
      <xdr:rowOff>1</xdr:rowOff>
    </xdr:from>
    <xdr:to>
      <xdr:col>34</xdr:col>
      <xdr:colOff>157584</xdr:colOff>
      <xdr:row>407</xdr:row>
      <xdr:rowOff>1</xdr:rowOff>
    </xdr:to>
    <xdr:sp macro="" textlink="">
      <xdr:nvSpPr>
        <xdr:cNvPr id="26687" name="Text Box 63">
          <a:extLst>
            <a:ext uri="{FF2B5EF4-FFF2-40B4-BE49-F238E27FC236}">
              <a16:creationId xmlns:a16="http://schemas.microsoft.com/office/drawing/2014/main" id="{00000000-0008-0000-0300-00003F680000}"/>
            </a:ext>
          </a:extLst>
        </xdr:cNvPr>
        <xdr:cNvSpPr txBox="1">
          <a:spLocks noChangeArrowheads="1"/>
        </xdr:cNvSpPr>
      </xdr:nvSpPr>
      <xdr:spPr bwMode="auto">
        <a:xfrm>
          <a:off x="212436" y="150940655"/>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447</xdr:row>
      <xdr:rowOff>49262</xdr:rowOff>
    </xdr:from>
    <xdr:to>
      <xdr:col>34</xdr:col>
      <xdr:colOff>157584</xdr:colOff>
      <xdr:row>455</xdr:row>
      <xdr:rowOff>36946</xdr:rowOff>
    </xdr:to>
    <xdr:sp macro="" textlink="">
      <xdr:nvSpPr>
        <xdr:cNvPr id="26688" name="Text Box 64">
          <a:extLst>
            <a:ext uri="{FF2B5EF4-FFF2-40B4-BE49-F238E27FC236}">
              <a16:creationId xmlns:a16="http://schemas.microsoft.com/office/drawing/2014/main" id="{00000000-0008-0000-0300-000040680000}"/>
            </a:ext>
          </a:extLst>
        </xdr:cNvPr>
        <xdr:cNvSpPr txBox="1">
          <a:spLocks noChangeArrowheads="1"/>
        </xdr:cNvSpPr>
      </xdr:nvSpPr>
      <xdr:spPr bwMode="auto">
        <a:xfrm>
          <a:off x="212436" y="1603802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447</xdr:row>
      <xdr:rowOff>49262</xdr:rowOff>
    </xdr:from>
    <xdr:to>
      <xdr:col>34</xdr:col>
      <xdr:colOff>157584</xdr:colOff>
      <xdr:row>455</xdr:row>
      <xdr:rowOff>36946</xdr:rowOff>
    </xdr:to>
    <xdr:sp macro="" textlink="">
      <xdr:nvSpPr>
        <xdr:cNvPr id="26689" name="Text Box 65">
          <a:extLst>
            <a:ext uri="{FF2B5EF4-FFF2-40B4-BE49-F238E27FC236}">
              <a16:creationId xmlns:a16="http://schemas.microsoft.com/office/drawing/2014/main" id="{00000000-0008-0000-0300-000041680000}"/>
            </a:ext>
          </a:extLst>
        </xdr:cNvPr>
        <xdr:cNvSpPr txBox="1">
          <a:spLocks noChangeArrowheads="1"/>
        </xdr:cNvSpPr>
      </xdr:nvSpPr>
      <xdr:spPr bwMode="auto">
        <a:xfrm>
          <a:off x="212436" y="1603802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447</xdr:row>
      <xdr:rowOff>49262</xdr:rowOff>
    </xdr:from>
    <xdr:to>
      <xdr:col>34</xdr:col>
      <xdr:colOff>157584</xdr:colOff>
      <xdr:row>455</xdr:row>
      <xdr:rowOff>36946</xdr:rowOff>
    </xdr:to>
    <xdr:sp macro="" textlink="">
      <xdr:nvSpPr>
        <xdr:cNvPr id="26690" name="Text Box 66">
          <a:extLst>
            <a:ext uri="{FF2B5EF4-FFF2-40B4-BE49-F238E27FC236}">
              <a16:creationId xmlns:a16="http://schemas.microsoft.com/office/drawing/2014/main" id="{00000000-0008-0000-0300-000042680000}"/>
            </a:ext>
          </a:extLst>
        </xdr:cNvPr>
        <xdr:cNvSpPr txBox="1">
          <a:spLocks noChangeArrowheads="1"/>
        </xdr:cNvSpPr>
      </xdr:nvSpPr>
      <xdr:spPr bwMode="auto">
        <a:xfrm>
          <a:off x="212436" y="160380218"/>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a:t>
          </a:r>
          <a:r>
            <a:rPr lang="ja-JP" altLang="en-US" sz="900" b="0" i="0" strike="noStrike">
              <a:solidFill>
                <a:srgbClr val="000000"/>
              </a:solidFill>
              <a:latin typeface="ＭＳ Ｐ明朝"/>
              <a:ea typeface="ＭＳ Ｐ明朝"/>
            </a:rPr>
            <a:t>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457</xdr:row>
      <xdr:rowOff>6158</xdr:rowOff>
    </xdr:from>
    <xdr:to>
      <xdr:col>34</xdr:col>
      <xdr:colOff>157584</xdr:colOff>
      <xdr:row>457</xdr:row>
      <xdr:rowOff>6158</xdr:rowOff>
    </xdr:to>
    <xdr:sp macro="" textlink="">
      <xdr:nvSpPr>
        <xdr:cNvPr id="26691" name="Text Box 67">
          <a:extLst>
            <a:ext uri="{FF2B5EF4-FFF2-40B4-BE49-F238E27FC236}">
              <a16:creationId xmlns:a16="http://schemas.microsoft.com/office/drawing/2014/main" id="{00000000-0008-0000-0300-000043680000}"/>
            </a:ext>
          </a:extLst>
        </xdr:cNvPr>
        <xdr:cNvSpPr txBox="1">
          <a:spLocks noChangeArrowheads="1"/>
        </xdr:cNvSpPr>
      </xdr:nvSpPr>
      <xdr:spPr bwMode="auto">
        <a:xfrm>
          <a:off x="212436" y="1698197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457</xdr:row>
      <xdr:rowOff>6158</xdr:rowOff>
    </xdr:from>
    <xdr:to>
      <xdr:col>34</xdr:col>
      <xdr:colOff>157584</xdr:colOff>
      <xdr:row>457</xdr:row>
      <xdr:rowOff>6158</xdr:rowOff>
    </xdr:to>
    <xdr:sp macro="" textlink="">
      <xdr:nvSpPr>
        <xdr:cNvPr id="26692" name="Text Box 68">
          <a:extLst>
            <a:ext uri="{FF2B5EF4-FFF2-40B4-BE49-F238E27FC236}">
              <a16:creationId xmlns:a16="http://schemas.microsoft.com/office/drawing/2014/main" id="{00000000-0008-0000-0300-000044680000}"/>
            </a:ext>
          </a:extLst>
        </xdr:cNvPr>
        <xdr:cNvSpPr txBox="1">
          <a:spLocks noChangeArrowheads="1"/>
        </xdr:cNvSpPr>
      </xdr:nvSpPr>
      <xdr:spPr bwMode="auto">
        <a:xfrm>
          <a:off x="212436" y="1698197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457</xdr:row>
      <xdr:rowOff>6158</xdr:rowOff>
    </xdr:from>
    <xdr:to>
      <xdr:col>34</xdr:col>
      <xdr:colOff>157584</xdr:colOff>
      <xdr:row>457</xdr:row>
      <xdr:rowOff>6158</xdr:rowOff>
    </xdr:to>
    <xdr:sp macro="" textlink="">
      <xdr:nvSpPr>
        <xdr:cNvPr id="26693" name="Text Box 69">
          <a:extLst>
            <a:ext uri="{FF2B5EF4-FFF2-40B4-BE49-F238E27FC236}">
              <a16:creationId xmlns:a16="http://schemas.microsoft.com/office/drawing/2014/main" id="{00000000-0008-0000-0300-000045680000}"/>
            </a:ext>
          </a:extLst>
        </xdr:cNvPr>
        <xdr:cNvSpPr txBox="1">
          <a:spLocks noChangeArrowheads="1"/>
        </xdr:cNvSpPr>
      </xdr:nvSpPr>
      <xdr:spPr bwMode="auto">
        <a:xfrm>
          <a:off x="212436" y="169819782"/>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497</xdr:row>
      <xdr:rowOff>46182</xdr:rowOff>
    </xdr:from>
    <xdr:to>
      <xdr:col>34</xdr:col>
      <xdr:colOff>157584</xdr:colOff>
      <xdr:row>505</xdr:row>
      <xdr:rowOff>43103</xdr:rowOff>
    </xdr:to>
    <xdr:sp macro="" textlink="">
      <xdr:nvSpPr>
        <xdr:cNvPr id="26694" name="Text Box 70">
          <a:extLst>
            <a:ext uri="{FF2B5EF4-FFF2-40B4-BE49-F238E27FC236}">
              <a16:creationId xmlns:a16="http://schemas.microsoft.com/office/drawing/2014/main" id="{00000000-0008-0000-0300-000046680000}"/>
            </a:ext>
          </a:extLst>
        </xdr:cNvPr>
        <xdr:cNvSpPr txBox="1">
          <a:spLocks noChangeArrowheads="1"/>
        </xdr:cNvSpPr>
      </xdr:nvSpPr>
      <xdr:spPr bwMode="auto">
        <a:xfrm>
          <a:off x="212436" y="1792593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497</xdr:row>
      <xdr:rowOff>46182</xdr:rowOff>
    </xdr:from>
    <xdr:to>
      <xdr:col>34</xdr:col>
      <xdr:colOff>157584</xdr:colOff>
      <xdr:row>505</xdr:row>
      <xdr:rowOff>43103</xdr:rowOff>
    </xdr:to>
    <xdr:sp macro="" textlink="">
      <xdr:nvSpPr>
        <xdr:cNvPr id="26695" name="Text Box 71">
          <a:extLst>
            <a:ext uri="{FF2B5EF4-FFF2-40B4-BE49-F238E27FC236}">
              <a16:creationId xmlns:a16="http://schemas.microsoft.com/office/drawing/2014/main" id="{00000000-0008-0000-0300-000047680000}"/>
            </a:ext>
          </a:extLst>
        </xdr:cNvPr>
        <xdr:cNvSpPr txBox="1">
          <a:spLocks noChangeArrowheads="1"/>
        </xdr:cNvSpPr>
      </xdr:nvSpPr>
      <xdr:spPr bwMode="auto">
        <a:xfrm>
          <a:off x="212436" y="1792593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497</xdr:row>
      <xdr:rowOff>46182</xdr:rowOff>
    </xdr:from>
    <xdr:to>
      <xdr:col>34</xdr:col>
      <xdr:colOff>157584</xdr:colOff>
      <xdr:row>505</xdr:row>
      <xdr:rowOff>43103</xdr:rowOff>
    </xdr:to>
    <xdr:sp macro="" textlink="">
      <xdr:nvSpPr>
        <xdr:cNvPr id="26696" name="Text Box 72">
          <a:extLst>
            <a:ext uri="{FF2B5EF4-FFF2-40B4-BE49-F238E27FC236}">
              <a16:creationId xmlns:a16="http://schemas.microsoft.com/office/drawing/2014/main" id="{00000000-0008-0000-0300-000048680000}"/>
            </a:ext>
          </a:extLst>
        </xdr:cNvPr>
        <xdr:cNvSpPr txBox="1">
          <a:spLocks noChangeArrowheads="1"/>
        </xdr:cNvSpPr>
      </xdr:nvSpPr>
      <xdr:spPr bwMode="auto">
        <a:xfrm>
          <a:off x="212436" y="179259345"/>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ysClr val="windowText" lastClr="000000"/>
              </a:solidFill>
              <a:latin typeface="ＭＳ Ｐ明朝"/>
              <a:ea typeface="ＭＳ Ｐ明朝"/>
            </a:rPr>
            <a:t>整理番号</a:t>
          </a:r>
          <a:r>
            <a:rPr lang="ja-JP" altLang="en-US" sz="900" b="0" i="0" strike="noStrike">
              <a:solidFill>
                <a:srgbClr val="000000"/>
              </a:solidFill>
              <a:latin typeface="ＭＳ Ｐ明朝"/>
              <a:ea typeface="ＭＳ Ｐ明朝"/>
            </a:rPr>
            <a:t>は空欄にしておく。</a:t>
          </a:r>
        </a:p>
        <a:p>
          <a:pPr algn="l" rtl="0">
            <a:lnSpc>
              <a:spcPts val="1100"/>
            </a:lnSpc>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507</xdr:row>
      <xdr:rowOff>3079</xdr:rowOff>
    </xdr:from>
    <xdr:to>
      <xdr:col>34</xdr:col>
      <xdr:colOff>157584</xdr:colOff>
      <xdr:row>507</xdr:row>
      <xdr:rowOff>3079</xdr:rowOff>
    </xdr:to>
    <xdr:sp macro="" textlink="">
      <xdr:nvSpPr>
        <xdr:cNvPr id="26697" name="Text Box 73">
          <a:extLst>
            <a:ext uri="{FF2B5EF4-FFF2-40B4-BE49-F238E27FC236}">
              <a16:creationId xmlns:a16="http://schemas.microsoft.com/office/drawing/2014/main" id="{00000000-0008-0000-0300-000049680000}"/>
            </a:ext>
          </a:extLst>
        </xdr:cNvPr>
        <xdr:cNvSpPr txBox="1">
          <a:spLocks noChangeArrowheads="1"/>
        </xdr:cNvSpPr>
      </xdr:nvSpPr>
      <xdr:spPr bwMode="auto">
        <a:xfrm>
          <a:off x="212436" y="1886989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507</xdr:row>
      <xdr:rowOff>3079</xdr:rowOff>
    </xdr:from>
    <xdr:to>
      <xdr:col>34</xdr:col>
      <xdr:colOff>157584</xdr:colOff>
      <xdr:row>507</xdr:row>
      <xdr:rowOff>3079</xdr:rowOff>
    </xdr:to>
    <xdr:sp macro="" textlink="">
      <xdr:nvSpPr>
        <xdr:cNvPr id="26698" name="Text Box 74">
          <a:extLst>
            <a:ext uri="{FF2B5EF4-FFF2-40B4-BE49-F238E27FC236}">
              <a16:creationId xmlns:a16="http://schemas.microsoft.com/office/drawing/2014/main" id="{00000000-0008-0000-0300-00004A680000}"/>
            </a:ext>
          </a:extLst>
        </xdr:cNvPr>
        <xdr:cNvSpPr txBox="1">
          <a:spLocks noChangeArrowheads="1"/>
        </xdr:cNvSpPr>
      </xdr:nvSpPr>
      <xdr:spPr bwMode="auto">
        <a:xfrm>
          <a:off x="212436" y="1886989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507</xdr:row>
      <xdr:rowOff>3079</xdr:rowOff>
    </xdr:from>
    <xdr:to>
      <xdr:col>34</xdr:col>
      <xdr:colOff>157584</xdr:colOff>
      <xdr:row>507</xdr:row>
      <xdr:rowOff>3079</xdr:rowOff>
    </xdr:to>
    <xdr:sp macro="" textlink="">
      <xdr:nvSpPr>
        <xdr:cNvPr id="26699" name="Text Box 75">
          <a:extLst>
            <a:ext uri="{FF2B5EF4-FFF2-40B4-BE49-F238E27FC236}">
              <a16:creationId xmlns:a16="http://schemas.microsoft.com/office/drawing/2014/main" id="{00000000-0008-0000-0300-00004B680000}"/>
            </a:ext>
          </a:extLst>
        </xdr:cNvPr>
        <xdr:cNvSpPr txBox="1">
          <a:spLocks noChangeArrowheads="1"/>
        </xdr:cNvSpPr>
      </xdr:nvSpPr>
      <xdr:spPr bwMode="auto">
        <a:xfrm>
          <a:off x="212436" y="188698909"/>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129309</xdr:rowOff>
    </xdr:from>
    <xdr:to>
      <xdr:col>34</xdr:col>
      <xdr:colOff>157584</xdr:colOff>
      <xdr:row>514</xdr:row>
      <xdr:rowOff>129309</xdr:rowOff>
    </xdr:to>
    <xdr:sp macro="" textlink="">
      <xdr:nvSpPr>
        <xdr:cNvPr id="26700" name="Text Box 76">
          <a:extLst>
            <a:ext uri="{FF2B5EF4-FFF2-40B4-BE49-F238E27FC236}">
              <a16:creationId xmlns:a16="http://schemas.microsoft.com/office/drawing/2014/main" id="{00000000-0008-0000-0300-00004C680000}"/>
            </a:ext>
          </a:extLst>
        </xdr:cNvPr>
        <xdr:cNvSpPr txBox="1">
          <a:spLocks noChangeArrowheads="1"/>
        </xdr:cNvSpPr>
      </xdr:nvSpPr>
      <xdr:spPr bwMode="auto">
        <a:xfrm>
          <a:off x="212436" y="1996624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129309</xdr:rowOff>
    </xdr:from>
    <xdr:to>
      <xdr:col>34</xdr:col>
      <xdr:colOff>157584</xdr:colOff>
      <xdr:row>514</xdr:row>
      <xdr:rowOff>129309</xdr:rowOff>
    </xdr:to>
    <xdr:sp macro="" textlink="">
      <xdr:nvSpPr>
        <xdr:cNvPr id="26701" name="Text Box 77">
          <a:extLst>
            <a:ext uri="{FF2B5EF4-FFF2-40B4-BE49-F238E27FC236}">
              <a16:creationId xmlns:a16="http://schemas.microsoft.com/office/drawing/2014/main" id="{00000000-0008-0000-0300-00004D680000}"/>
            </a:ext>
          </a:extLst>
        </xdr:cNvPr>
        <xdr:cNvSpPr txBox="1">
          <a:spLocks noChangeArrowheads="1"/>
        </xdr:cNvSpPr>
      </xdr:nvSpPr>
      <xdr:spPr bwMode="auto">
        <a:xfrm>
          <a:off x="212436" y="1996624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129309</xdr:rowOff>
    </xdr:from>
    <xdr:to>
      <xdr:col>34</xdr:col>
      <xdr:colOff>157584</xdr:colOff>
      <xdr:row>514</xdr:row>
      <xdr:rowOff>129309</xdr:rowOff>
    </xdr:to>
    <xdr:sp macro="" textlink="">
      <xdr:nvSpPr>
        <xdr:cNvPr id="26702" name="Text Box 78">
          <a:extLst>
            <a:ext uri="{FF2B5EF4-FFF2-40B4-BE49-F238E27FC236}">
              <a16:creationId xmlns:a16="http://schemas.microsoft.com/office/drawing/2014/main" id="{00000000-0008-0000-0300-00004E680000}"/>
            </a:ext>
          </a:extLst>
        </xdr:cNvPr>
        <xdr:cNvSpPr txBox="1">
          <a:spLocks noChangeArrowheads="1"/>
        </xdr:cNvSpPr>
      </xdr:nvSpPr>
      <xdr:spPr bwMode="auto">
        <a:xfrm>
          <a:off x="212436" y="199662473"/>
          <a:ext cx="6225309" cy="8220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132389</xdr:rowOff>
    </xdr:from>
    <xdr:to>
      <xdr:col>34</xdr:col>
      <xdr:colOff>157584</xdr:colOff>
      <xdr:row>514</xdr:row>
      <xdr:rowOff>132389</xdr:rowOff>
    </xdr:to>
    <xdr:sp macro="" textlink="">
      <xdr:nvSpPr>
        <xdr:cNvPr id="26703" name="Text Box 79">
          <a:extLst>
            <a:ext uri="{FF2B5EF4-FFF2-40B4-BE49-F238E27FC236}">
              <a16:creationId xmlns:a16="http://schemas.microsoft.com/office/drawing/2014/main" id="{00000000-0008-0000-0300-00004F680000}"/>
            </a:ext>
          </a:extLst>
        </xdr:cNvPr>
        <xdr:cNvSpPr txBox="1">
          <a:spLocks noChangeArrowheads="1"/>
        </xdr:cNvSpPr>
      </xdr:nvSpPr>
      <xdr:spPr bwMode="auto">
        <a:xfrm>
          <a:off x="212436" y="2106260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132389</xdr:rowOff>
    </xdr:from>
    <xdr:to>
      <xdr:col>34</xdr:col>
      <xdr:colOff>157584</xdr:colOff>
      <xdr:row>514</xdr:row>
      <xdr:rowOff>132389</xdr:rowOff>
    </xdr:to>
    <xdr:sp macro="" textlink="">
      <xdr:nvSpPr>
        <xdr:cNvPr id="26704" name="Text Box 80">
          <a:extLst>
            <a:ext uri="{FF2B5EF4-FFF2-40B4-BE49-F238E27FC236}">
              <a16:creationId xmlns:a16="http://schemas.microsoft.com/office/drawing/2014/main" id="{00000000-0008-0000-0300-000050680000}"/>
            </a:ext>
          </a:extLst>
        </xdr:cNvPr>
        <xdr:cNvSpPr txBox="1">
          <a:spLocks noChangeArrowheads="1"/>
        </xdr:cNvSpPr>
      </xdr:nvSpPr>
      <xdr:spPr bwMode="auto">
        <a:xfrm>
          <a:off x="212436" y="2106260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twoCellAnchor>
    <xdr:from>
      <xdr:col>1</xdr:col>
      <xdr:colOff>9236</xdr:colOff>
      <xdr:row>514</xdr:row>
      <xdr:rowOff>132389</xdr:rowOff>
    </xdr:from>
    <xdr:to>
      <xdr:col>34</xdr:col>
      <xdr:colOff>157584</xdr:colOff>
      <xdr:row>514</xdr:row>
      <xdr:rowOff>132389</xdr:rowOff>
    </xdr:to>
    <xdr:sp macro="" textlink="">
      <xdr:nvSpPr>
        <xdr:cNvPr id="26705" name="Text Box 81">
          <a:extLst>
            <a:ext uri="{FF2B5EF4-FFF2-40B4-BE49-F238E27FC236}">
              <a16:creationId xmlns:a16="http://schemas.microsoft.com/office/drawing/2014/main" id="{00000000-0008-0000-0300-000051680000}"/>
            </a:ext>
          </a:extLst>
        </xdr:cNvPr>
        <xdr:cNvSpPr txBox="1">
          <a:spLocks noChangeArrowheads="1"/>
        </xdr:cNvSpPr>
      </xdr:nvSpPr>
      <xdr:spPr bwMode="auto">
        <a:xfrm>
          <a:off x="212436" y="210626036"/>
          <a:ext cx="6225309" cy="82203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個人申込書は切り離して提出すること。</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登記登録番号がない場合は空欄にしておく。</a:t>
          </a:r>
        </a:p>
        <a:p>
          <a:pPr algn="l" rtl="0">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記載された個人情報は，代表者への諸連絡及び参加資格の確認等に利用するほか，プログラム編成の資料として関係競技</a:t>
          </a:r>
        </a:p>
        <a:p>
          <a:pPr algn="l" rtl="0">
            <a:defRPr sz="1000"/>
          </a:pPr>
          <a:r>
            <a:rPr lang="ja-JP" altLang="en-US" sz="900" b="0" i="0" strike="noStrike">
              <a:solidFill>
                <a:srgbClr val="000000"/>
              </a:solidFill>
              <a:latin typeface="ＭＳ Ｐ明朝"/>
              <a:ea typeface="ＭＳ Ｐ明朝"/>
            </a:rPr>
            <a:t>    団体に情報提供するとともに，氏名・所属等は大会プログラムに掲載いたします。ご承知おきください。</a:t>
          </a:r>
        </a:p>
        <a:p>
          <a:pPr algn="l" rtl="0">
            <a:defRPr sz="1000"/>
          </a:pPr>
          <a:endParaRPr lang="ja-JP" altLang="en-US" sz="900" b="0" i="0" strike="noStrike">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0:J37"/>
  <sheetViews>
    <sheetView showGridLines="0" tabSelected="1" workbookViewId="0">
      <selection activeCell="B12" sqref="B12:J12"/>
    </sheetView>
  </sheetViews>
  <sheetFormatPr defaultRowHeight="15.4" customHeight="1"/>
  <cols>
    <col min="1" max="1" width="6.3984375" customWidth="1"/>
    <col min="2" max="2" width="11" customWidth="1"/>
    <col min="3" max="3" width="5" customWidth="1"/>
    <col min="4" max="4" width="2.09765625" customWidth="1"/>
    <col min="5" max="5" width="2.3984375" customWidth="1"/>
    <col min="6" max="6" width="7" customWidth="1"/>
    <col min="7" max="7" width="10.59765625" customWidth="1"/>
    <col min="8" max="9" width="6.796875" customWidth="1"/>
    <col min="10" max="10" width="14.8984375" customWidth="1"/>
  </cols>
  <sheetData>
    <row r="10" spans="2:10" ht="24.75" customHeight="1">
      <c r="B10" s="76" t="s">
        <v>16</v>
      </c>
    </row>
    <row r="11" spans="2:10" ht="24.75" customHeight="1">
      <c r="B11" s="76"/>
    </row>
    <row r="12" spans="2:10" ht="33.950000000000003" customHeight="1">
      <c r="B12" s="72" t="s">
        <v>171</v>
      </c>
      <c r="C12" s="72"/>
      <c r="D12" s="72"/>
      <c r="E12" s="72"/>
      <c r="F12" s="72"/>
      <c r="G12" s="72"/>
      <c r="H12" s="72"/>
      <c r="I12" s="72"/>
      <c r="J12" s="72"/>
    </row>
    <row r="14" spans="2:10" ht="30" customHeight="1">
      <c r="B14" s="2" t="s">
        <v>8</v>
      </c>
      <c r="C14" s="82"/>
      <c r="D14" s="82"/>
      <c r="E14" s="82"/>
      <c r="F14" s="82"/>
      <c r="G14" s="2" t="s">
        <v>158</v>
      </c>
      <c r="H14" s="83"/>
      <c r="I14" s="83"/>
      <c r="J14" s="83"/>
    </row>
    <row r="15" spans="2:10" ht="12.75" customHeight="1">
      <c r="B15" s="3"/>
      <c r="C15" s="3"/>
      <c r="D15" s="3"/>
      <c r="E15" s="3"/>
      <c r="F15" s="3"/>
      <c r="G15" s="3"/>
      <c r="H15" s="4"/>
      <c r="I15" s="4"/>
      <c r="J15" s="4"/>
    </row>
    <row r="16" spans="2:10" ht="25.35" customHeight="1">
      <c r="B16" s="80" t="s">
        <v>17</v>
      </c>
      <c r="C16" s="80"/>
      <c r="D16" s="84" t="s">
        <v>12</v>
      </c>
      <c r="E16" s="84"/>
      <c r="F16" s="84"/>
      <c r="G16" s="84" t="s">
        <v>18</v>
      </c>
      <c r="H16" s="80" t="s">
        <v>19</v>
      </c>
      <c r="I16" s="80"/>
      <c r="J16" s="80" t="s">
        <v>3</v>
      </c>
    </row>
    <row r="17" spans="2:10" ht="25.35" customHeight="1">
      <c r="B17" s="80"/>
      <c r="C17" s="80"/>
      <c r="D17" s="84"/>
      <c r="E17" s="84"/>
      <c r="F17" s="84"/>
      <c r="G17" s="84"/>
      <c r="H17" s="2" t="s">
        <v>20</v>
      </c>
      <c r="I17" s="2" t="s">
        <v>21</v>
      </c>
      <c r="J17" s="80"/>
    </row>
    <row r="18" spans="2:10" ht="25.5" customHeight="1">
      <c r="B18" s="80" t="s">
        <v>4</v>
      </c>
      <c r="C18" s="6" t="s">
        <v>1</v>
      </c>
      <c r="D18" s="79"/>
      <c r="E18" s="79"/>
      <c r="F18" s="79"/>
      <c r="G18" s="42"/>
      <c r="H18" s="42"/>
      <c r="I18" s="42"/>
      <c r="J18" s="58"/>
    </row>
    <row r="19" spans="2:10" ht="25.5" customHeight="1">
      <c r="B19" s="80"/>
      <c r="C19" s="6" t="s">
        <v>2</v>
      </c>
      <c r="D19" s="79"/>
      <c r="E19" s="79"/>
      <c r="F19" s="79"/>
      <c r="G19" s="42"/>
      <c r="H19" s="42"/>
      <c r="I19" s="42"/>
      <c r="J19" s="58"/>
    </row>
    <row r="20" spans="2:10" ht="25.35" customHeight="1">
      <c r="B20" s="80" t="s">
        <v>5</v>
      </c>
      <c r="C20" s="6" t="s">
        <v>1</v>
      </c>
      <c r="D20" s="79"/>
      <c r="E20" s="79"/>
      <c r="F20" s="79"/>
      <c r="G20" s="42"/>
      <c r="H20" s="42"/>
      <c r="I20" s="42"/>
      <c r="J20" s="58"/>
    </row>
    <row r="21" spans="2:10" ht="25.5" customHeight="1">
      <c r="B21" s="80"/>
      <c r="C21" s="6" t="s">
        <v>2</v>
      </c>
      <c r="D21" s="79"/>
      <c r="E21" s="79"/>
      <c r="F21" s="79"/>
      <c r="G21" s="42"/>
      <c r="H21" s="42"/>
      <c r="I21" s="42"/>
      <c r="J21" s="58"/>
    </row>
    <row r="22" spans="2:10" ht="25.5" customHeight="1">
      <c r="B22" s="80" t="s">
        <v>6</v>
      </c>
      <c r="C22" s="6" t="s">
        <v>1</v>
      </c>
      <c r="D22" s="81"/>
      <c r="E22" s="81"/>
      <c r="F22" s="81"/>
      <c r="G22" s="42"/>
      <c r="H22" s="42"/>
      <c r="I22" s="42"/>
      <c r="J22" s="58"/>
    </row>
    <row r="23" spans="2:10" ht="25.5" customHeight="1">
      <c r="B23" s="80"/>
      <c r="C23" s="6" t="s">
        <v>2</v>
      </c>
      <c r="D23" s="81"/>
      <c r="E23" s="81"/>
      <c r="F23" s="81"/>
      <c r="G23" s="42"/>
      <c r="H23" s="42"/>
      <c r="I23" s="42"/>
      <c r="J23" s="58"/>
    </row>
    <row r="24" spans="2:10" ht="25.35" customHeight="1">
      <c r="B24" s="80" t="s">
        <v>7</v>
      </c>
      <c r="C24" s="6" t="s">
        <v>1</v>
      </c>
      <c r="D24" s="79"/>
      <c r="E24" s="79"/>
      <c r="F24" s="79"/>
      <c r="G24" s="42"/>
      <c r="H24" s="42"/>
      <c r="I24" s="42"/>
      <c r="J24" s="58"/>
    </row>
    <row r="25" spans="2:10" ht="25.5" customHeight="1">
      <c r="B25" s="80"/>
      <c r="C25" s="6" t="s">
        <v>2</v>
      </c>
      <c r="D25" s="79"/>
      <c r="E25" s="79"/>
      <c r="F25" s="79"/>
      <c r="G25" s="42"/>
      <c r="H25" s="42"/>
      <c r="I25" s="42"/>
      <c r="J25" s="58"/>
    </row>
    <row r="26" spans="2:10" ht="25.5" customHeight="1">
      <c r="B26" s="89" t="s">
        <v>22</v>
      </c>
      <c r="C26" s="89"/>
      <c r="D26" s="90" t="s">
        <v>0</v>
      </c>
      <c r="E26" s="90"/>
      <c r="F26" s="90"/>
      <c r="G26" s="59" t="s">
        <v>0</v>
      </c>
      <c r="H26" s="59" t="s">
        <v>0</v>
      </c>
      <c r="I26" s="70"/>
      <c r="J26" s="58"/>
    </row>
    <row r="27" spans="2:10" ht="25.5" customHeight="1">
      <c r="B27" s="89" t="s">
        <v>23</v>
      </c>
      <c r="C27" s="89"/>
      <c r="D27" s="103">
        <f>SUM(D18:F25)</f>
        <v>0</v>
      </c>
      <c r="E27" s="104"/>
      <c r="F27" s="105"/>
      <c r="G27" s="68">
        <f>SUM(G18:G25)</f>
        <v>0</v>
      </c>
      <c r="H27" s="68">
        <f>SUM(H18:H25)</f>
        <v>0</v>
      </c>
      <c r="I27" s="68">
        <f>SUM(I18:I26)</f>
        <v>0</v>
      </c>
      <c r="J27" s="60">
        <f>SUM(J18:J26)</f>
        <v>0</v>
      </c>
    </row>
    <row r="30" spans="2:10" ht="12" customHeight="1">
      <c r="B30" s="73" t="s">
        <v>24</v>
      </c>
      <c r="C30" s="73" t="s">
        <v>25</v>
      </c>
      <c r="D30" s="87"/>
      <c r="E30" s="91"/>
      <c r="F30" s="92"/>
      <c r="G30" s="93"/>
      <c r="H30" s="97" t="s">
        <v>9</v>
      </c>
      <c r="I30" s="99" t="s">
        <v>10</v>
      </c>
      <c r="J30" s="100"/>
    </row>
    <row r="31" spans="2:10" ht="24" customHeight="1">
      <c r="B31" s="74"/>
      <c r="C31" s="75"/>
      <c r="D31" s="88"/>
      <c r="E31" s="94"/>
      <c r="F31" s="95"/>
      <c r="G31" s="96"/>
      <c r="H31" s="98"/>
      <c r="I31" s="101" t="s">
        <v>26</v>
      </c>
      <c r="J31" s="102"/>
    </row>
    <row r="32" spans="2:10" ht="46.5" customHeight="1">
      <c r="B32" s="75"/>
      <c r="C32" s="77" t="s">
        <v>11</v>
      </c>
      <c r="D32" s="78"/>
      <c r="E32" s="5" t="s">
        <v>27</v>
      </c>
      <c r="F32" s="71"/>
      <c r="G32" s="85"/>
      <c r="H32" s="85"/>
      <c r="I32" s="85"/>
      <c r="J32" s="86"/>
    </row>
    <row r="33" spans="2:2" ht="24" customHeight="1"/>
    <row r="35" spans="2:2" ht="15.4" customHeight="1">
      <c r="B35" s="1" t="s">
        <v>13</v>
      </c>
    </row>
    <row r="36" spans="2:2" ht="15.4" customHeight="1">
      <c r="B36" s="1" t="s">
        <v>14</v>
      </c>
    </row>
    <row r="37" spans="2:2" ht="15.4" customHeight="1">
      <c r="B37" s="1" t="s">
        <v>15</v>
      </c>
    </row>
  </sheetData>
  <mergeCells count="33">
    <mergeCell ref="G32:J32"/>
    <mergeCell ref="C30:D31"/>
    <mergeCell ref="B26:C26"/>
    <mergeCell ref="D26:F26"/>
    <mergeCell ref="B16:C17"/>
    <mergeCell ref="E30:G31"/>
    <mergeCell ref="H30:H31"/>
    <mergeCell ref="I30:J30"/>
    <mergeCell ref="I31:J31"/>
    <mergeCell ref="B27:C27"/>
    <mergeCell ref="D27:F27"/>
    <mergeCell ref="J16:J17"/>
    <mergeCell ref="C14:F14"/>
    <mergeCell ref="H14:J14"/>
    <mergeCell ref="D16:F17"/>
    <mergeCell ref="H16:I16"/>
    <mergeCell ref="G16:G17"/>
    <mergeCell ref="B12:J12"/>
    <mergeCell ref="B30:B32"/>
    <mergeCell ref="B10:B11"/>
    <mergeCell ref="C32:D32"/>
    <mergeCell ref="D25:F25"/>
    <mergeCell ref="B24:B25"/>
    <mergeCell ref="D24:F24"/>
    <mergeCell ref="D23:F23"/>
    <mergeCell ref="B22:B23"/>
    <mergeCell ref="D22:F22"/>
    <mergeCell ref="D21:F21"/>
    <mergeCell ref="B20:B21"/>
    <mergeCell ref="D20:F20"/>
    <mergeCell ref="D19:F19"/>
    <mergeCell ref="B18:B19"/>
    <mergeCell ref="D18:F18"/>
  </mergeCells>
  <phoneticPr fontId="1"/>
  <dataValidations count="1">
    <dataValidation type="list" allowBlank="1" showInputMessage="1" showErrorMessage="1" promptTitle="連絡先入力" prompt="▼マークをクリックして選択してください。" sqref="I30:J30" xr:uid="{00000000-0002-0000-0000-000000000000}">
      <formula1>連絡先</formula1>
    </dataValidation>
  </dataValidations>
  <printOptions horizontalCentered="1"/>
  <pageMargins left="0.19685039370078741" right="0" top="0.86614173228346458" bottom="0" header="0" footer="0"/>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CZ319"/>
  <sheetViews>
    <sheetView showGridLines="0" topLeftCell="A25" zoomScaleNormal="100" workbookViewId="0">
      <selection activeCell="AA24" sqref="AA24:AD25"/>
    </sheetView>
  </sheetViews>
  <sheetFormatPr defaultRowHeight="11.25"/>
  <cols>
    <col min="1" max="25" width="1" style="35" customWidth="1"/>
    <col min="26" max="26" width="2" style="35" customWidth="1"/>
    <col min="27" max="37" width="1" style="35" customWidth="1"/>
    <col min="38" max="38" width="1.796875" style="35" customWidth="1"/>
    <col min="39" max="102" width="1" style="35" customWidth="1"/>
    <col min="103" max="103" width="18.796875" style="35" customWidth="1"/>
    <col min="104" max="104" width="18.796875" customWidth="1"/>
  </cols>
  <sheetData>
    <row r="12" spans="1:104" ht="20.25" customHeight="1">
      <c r="A12" s="217" t="s">
        <v>101</v>
      </c>
      <c r="B12" s="217"/>
      <c r="C12" s="217"/>
      <c r="D12" s="217"/>
      <c r="E12" s="217"/>
      <c r="F12" s="217"/>
      <c r="G12" s="217"/>
      <c r="H12" s="217"/>
      <c r="I12" s="217"/>
      <c r="J12" s="217"/>
      <c r="K12" s="217"/>
      <c r="L12" s="217"/>
      <c r="M12" s="217"/>
      <c r="N12" s="217"/>
      <c r="O12" s="217"/>
      <c r="BP12" s="116" t="s">
        <v>131</v>
      </c>
      <c r="BQ12" s="116"/>
      <c r="BR12" s="116"/>
      <c r="BS12" s="116"/>
      <c r="BT12" s="116"/>
    </row>
    <row r="13" spans="1:104" ht="21.75" customHeight="1">
      <c r="A13" s="217"/>
      <c r="B13" s="217"/>
      <c r="C13" s="217"/>
      <c r="D13" s="217"/>
      <c r="E13" s="217"/>
      <c r="F13" s="217"/>
      <c r="G13" s="217"/>
      <c r="H13" s="217"/>
      <c r="I13" s="217"/>
      <c r="J13" s="217"/>
      <c r="K13" s="217"/>
      <c r="L13" s="217"/>
      <c r="M13" s="217"/>
      <c r="N13" s="217"/>
      <c r="O13" s="217"/>
    </row>
    <row r="14" spans="1:104" ht="21" customHeight="1">
      <c r="A14" s="202" t="s">
        <v>170</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row>
    <row r="15" spans="1:104" ht="10.5" customHeight="1">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row>
    <row r="16" spans="1:104" ht="20.25" customHeight="1">
      <c r="A16" s="198" t="s">
        <v>159</v>
      </c>
      <c r="B16" s="198"/>
      <c r="C16" s="198"/>
      <c r="D16" s="198"/>
      <c r="E16" s="198"/>
      <c r="F16" s="198"/>
      <c r="G16" s="198"/>
      <c r="H16" s="198"/>
      <c r="I16" s="198"/>
      <c r="J16" s="198"/>
      <c r="K16" s="198"/>
      <c r="L16" s="198"/>
      <c r="M16" s="198"/>
      <c r="N16" s="198"/>
      <c r="O16" s="195"/>
      <c r="P16" s="195"/>
      <c r="Q16" s="195"/>
      <c r="R16" s="195"/>
      <c r="S16" s="195"/>
      <c r="T16" s="195"/>
      <c r="U16" s="195"/>
      <c r="V16" s="195"/>
      <c r="W16" s="195"/>
      <c r="X16" s="195"/>
      <c r="Y16" s="195"/>
      <c r="Z16" s="195"/>
      <c r="AA16" s="195"/>
      <c r="AB16" s="195"/>
      <c r="AC16" s="195"/>
      <c r="AD16" s="195"/>
      <c r="AE16" s="195"/>
      <c r="AF16" s="195"/>
      <c r="AG16" s="61" t="s">
        <v>48</v>
      </c>
      <c r="AH16" s="195"/>
      <c r="AI16" s="195"/>
      <c r="AJ16" s="195"/>
      <c r="AK16" s="195"/>
      <c r="AL16" s="195"/>
      <c r="AM16" s="195"/>
      <c r="AN16" s="195"/>
      <c r="AO16" s="195"/>
      <c r="AP16" s="61" t="s">
        <v>50</v>
      </c>
      <c r="AR16" s="198" t="s">
        <v>160</v>
      </c>
      <c r="AS16" s="198"/>
      <c r="AT16" s="198"/>
      <c r="AU16" s="198"/>
      <c r="AV16" s="198"/>
      <c r="AW16" s="198"/>
      <c r="AX16" s="198"/>
      <c r="AY16" s="198"/>
      <c r="AZ16" s="198"/>
      <c r="BA16" s="198"/>
      <c r="BB16" s="198"/>
      <c r="BC16" s="198"/>
      <c r="BD16" s="198"/>
      <c r="BE16" s="198"/>
      <c r="BF16" s="198"/>
      <c r="BG16" s="195"/>
      <c r="BH16" s="195"/>
      <c r="BI16" s="195"/>
      <c r="BJ16" s="195"/>
      <c r="BK16" s="195"/>
      <c r="BL16" s="195"/>
      <c r="BM16" s="195"/>
      <c r="BN16" s="195"/>
      <c r="BO16" s="195"/>
      <c r="BP16" s="195"/>
      <c r="BQ16" s="195"/>
      <c r="BR16" s="195"/>
      <c r="BS16" s="195"/>
      <c r="BT16" s="195"/>
      <c r="CY16" s="41" t="str">
        <f>IF(O16="","",PHONETIC(O16))</f>
        <v/>
      </c>
      <c r="CZ16" s="33" t="str">
        <f>IF(AH16="","",PHONETIC(AH16))</f>
        <v/>
      </c>
    </row>
    <row r="17" spans="1:74" ht="20.25" customHeight="1">
      <c r="A17" s="198" t="s">
        <v>47</v>
      </c>
      <c r="B17" s="198"/>
      <c r="C17" s="198"/>
      <c r="D17" s="198"/>
      <c r="E17" s="198"/>
      <c r="F17" s="198"/>
      <c r="G17" s="198"/>
      <c r="H17" s="198"/>
      <c r="I17" s="198"/>
      <c r="J17" s="198"/>
      <c r="K17" s="198"/>
      <c r="L17" s="198"/>
      <c r="M17" s="198"/>
      <c r="N17" s="198"/>
      <c r="O17" s="196" t="s">
        <v>49</v>
      </c>
      <c r="P17" s="196"/>
      <c r="Q17" s="205"/>
      <c r="R17" s="205"/>
      <c r="S17" s="205"/>
      <c r="T17" s="205"/>
      <c r="U17" s="205"/>
      <c r="V17" s="196" t="s">
        <v>51</v>
      </c>
      <c r="W17" s="196"/>
      <c r="X17" s="206"/>
      <c r="Y17" s="206"/>
      <c r="Z17" s="206"/>
      <c r="AA17" s="206"/>
      <c r="AB17" s="64"/>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6" t="s">
        <v>52</v>
      </c>
      <c r="BC17" s="196"/>
      <c r="BD17" s="196"/>
      <c r="BE17" s="61" t="s">
        <v>53</v>
      </c>
      <c r="BF17" s="218"/>
      <c r="BG17" s="218"/>
      <c r="BH17" s="218"/>
      <c r="BI17" s="218"/>
      <c r="BJ17" s="61" t="s">
        <v>54</v>
      </c>
      <c r="BK17" s="195"/>
      <c r="BL17" s="195"/>
      <c r="BM17" s="195"/>
      <c r="BN17" s="196" t="s">
        <v>55</v>
      </c>
      <c r="BO17" s="196"/>
      <c r="BP17" s="106"/>
      <c r="BQ17" s="106"/>
      <c r="BR17" s="106"/>
      <c r="BS17" s="106"/>
      <c r="BT17" s="106"/>
    </row>
    <row r="18" spans="1:74" ht="15.4"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7" t="s">
        <v>56</v>
      </c>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row>
    <row r="19" spans="1:74" ht="15.4" customHeight="1">
      <c r="A19" s="38" t="s">
        <v>48</v>
      </c>
      <c r="B19" s="193"/>
      <c r="C19" s="193"/>
      <c r="D19" s="193"/>
      <c r="E19" s="193"/>
      <c r="F19" s="38" t="s">
        <v>50</v>
      </c>
      <c r="G19" s="39"/>
      <c r="H19" s="39" t="s">
        <v>60</v>
      </c>
      <c r="I19" s="38"/>
      <c r="J19" s="38"/>
      <c r="K19" s="38"/>
      <c r="L19" s="38"/>
      <c r="M19" s="38"/>
      <c r="N19" s="38"/>
      <c r="O19" s="38"/>
      <c r="P19" s="38"/>
      <c r="Q19" s="38"/>
      <c r="R19" s="38"/>
      <c r="S19" s="38"/>
      <c r="T19" s="38"/>
      <c r="U19" s="38"/>
      <c r="V19" s="38"/>
      <c r="W19" s="38"/>
      <c r="X19" s="38"/>
      <c r="Y19" s="38"/>
      <c r="Z19" s="38"/>
      <c r="AA19" s="40" t="s">
        <v>57</v>
      </c>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row>
    <row r="20" spans="1:74" ht="15.4" customHeight="1">
      <c r="A20" s="38" t="s">
        <v>48</v>
      </c>
      <c r="B20" s="203"/>
      <c r="C20" s="203"/>
      <c r="D20" s="203"/>
      <c r="E20" s="203"/>
      <c r="F20" s="38" t="s">
        <v>59</v>
      </c>
      <c r="G20" s="38"/>
      <c r="H20" s="39" t="s">
        <v>61</v>
      </c>
      <c r="I20" s="38"/>
      <c r="J20" s="38"/>
      <c r="K20" s="38"/>
      <c r="L20" s="38"/>
      <c r="M20" s="38"/>
      <c r="N20" s="38"/>
      <c r="O20" s="38"/>
      <c r="P20" s="38"/>
      <c r="Q20" s="38"/>
      <c r="R20" s="38"/>
      <c r="S20" s="38"/>
      <c r="T20" s="38"/>
      <c r="U20" s="38"/>
      <c r="V20" s="38"/>
      <c r="W20" s="38"/>
      <c r="X20" s="38"/>
      <c r="Y20" s="38"/>
      <c r="Z20" s="38"/>
      <c r="AA20" s="40" t="s">
        <v>58</v>
      </c>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row>
    <row r="22" spans="1:74" ht="9.4" customHeight="1">
      <c r="A22" s="185" t="s">
        <v>150</v>
      </c>
      <c r="B22" s="186"/>
      <c r="C22" s="186"/>
      <c r="D22" s="186"/>
      <c r="E22" s="186"/>
      <c r="F22" s="204" t="s">
        <v>151</v>
      </c>
      <c r="G22" s="140"/>
      <c r="H22" s="140"/>
      <c r="I22" s="140"/>
      <c r="J22" s="140"/>
      <c r="K22" s="141"/>
      <c r="L22" s="207" t="s">
        <v>100</v>
      </c>
      <c r="M22" s="207"/>
      <c r="N22" s="207"/>
      <c r="O22" s="207"/>
      <c r="P22" s="207"/>
      <c r="Q22" s="207"/>
      <c r="R22" s="207"/>
      <c r="S22" s="207"/>
      <c r="T22" s="207"/>
      <c r="U22" s="207"/>
      <c r="V22" s="207"/>
      <c r="W22" s="207"/>
      <c r="X22" s="207"/>
      <c r="Y22" s="207"/>
      <c r="Z22" s="207"/>
      <c r="AA22" s="139" t="s">
        <v>169</v>
      </c>
      <c r="AB22" s="140"/>
      <c r="AC22" s="140"/>
      <c r="AD22" s="140"/>
      <c r="AE22" s="140"/>
      <c r="AF22" s="140"/>
      <c r="AG22" s="140"/>
      <c r="AH22" s="140"/>
      <c r="AI22" s="140"/>
      <c r="AJ22" s="140"/>
      <c r="AK22" s="140"/>
      <c r="AL22" s="141"/>
      <c r="AM22" s="186" t="s">
        <v>35</v>
      </c>
      <c r="AN22" s="186"/>
      <c r="AO22" s="186"/>
      <c r="AP22" s="186"/>
      <c r="AQ22" s="186"/>
      <c r="AR22" s="189" t="s">
        <v>36</v>
      </c>
      <c r="AS22" s="189"/>
      <c r="AT22" s="189"/>
      <c r="AU22" s="189"/>
      <c r="AV22" s="189"/>
      <c r="AW22" s="189"/>
      <c r="AX22" s="185" t="s">
        <v>139</v>
      </c>
      <c r="AY22" s="186"/>
      <c r="AZ22" s="186"/>
      <c r="BA22" s="186"/>
      <c r="BB22" s="186"/>
      <c r="BC22" s="186"/>
      <c r="BD22" s="186"/>
      <c r="BE22" s="186"/>
      <c r="BF22" s="185" t="s">
        <v>140</v>
      </c>
      <c r="BG22" s="186"/>
      <c r="BH22" s="186"/>
      <c r="BI22" s="186"/>
      <c r="BJ22" s="186"/>
      <c r="BK22" s="186"/>
      <c r="BL22" s="186"/>
      <c r="BM22" s="186"/>
      <c r="BN22" s="208" t="s">
        <v>40</v>
      </c>
      <c r="BO22" s="209"/>
      <c r="BP22" s="209"/>
      <c r="BQ22" s="209"/>
      <c r="BR22" s="209"/>
      <c r="BS22" s="209"/>
      <c r="BT22" s="209"/>
    </row>
    <row r="23" spans="1:74" ht="20.25" customHeight="1">
      <c r="A23" s="186"/>
      <c r="B23" s="186"/>
      <c r="C23" s="186"/>
      <c r="D23" s="186"/>
      <c r="E23" s="186"/>
      <c r="F23" s="145"/>
      <c r="G23" s="146"/>
      <c r="H23" s="146"/>
      <c r="I23" s="146"/>
      <c r="J23" s="146"/>
      <c r="K23" s="147"/>
      <c r="L23" s="199" t="s">
        <v>38</v>
      </c>
      <c r="M23" s="199"/>
      <c r="N23" s="199"/>
      <c r="O23" s="199"/>
      <c r="P23" s="199"/>
      <c r="Q23" s="199"/>
      <c r="R23" s="199"/>
      <c r="S23" s="199"/>
      <c r="T23" s="199"/>
      <c r="U23" s="199"/>
      <c r="V23" s="199"/>
      <c r="W23" s="199"/>
      <c r="X23" s="199"/>
      <c r="Y23" s="199"/>
      <c r="Z23" s="199"/>
      <c r="AA23" s="145"/>
      <c r="AB23" s="146"/>
      <c r="AC23" s="146"/>
      <c r="AD23" s="146"/>
      <c r="AE23" s="146"/>
      <c r="AF23" s="146"/>
      <c r="AG23" s="146"/>
      <c r="AH23" s="146"/>
      <c r="AI23" s="146"/>
      <c r="AJ23" s="146"/>
      <c r="AK23" s="146"/>
      <c r="AL23" s="147"/>
      <c r="AM23" s="186"/>
      <c r="AN23" s="186"/>
      <c r="AO23" s="186"/>
      <c r="AP23" s="186"/>
      <c r="AQ23" s="186"/>
      <c r="AR23" s="189"/>
      <c r="AS23" s="189"/>
      <c r="AT23" s="189"/>
      <c r="AU23" s="189"/>
      <c r="AV23" s="189"/>
      <c r="AW23" s="189"/>
      <c r="AX23" s="186"/>
      <c r="AY23" s="186"/>
      <c r="AZ23" s="186"/>
      <c r="BA23" s="186"/>
      <c r="BB23" s="186"/>
      <c r="BC23" s="186"/>
      <c r="BD23" s="186"/>
      <c r="BE23" s="186"/>
      <c r="BF23" s="186"/>
      <c r="BG23" s="186"/>
      <c r="BH23" s="186"/>
      <c r="BI23" s="186"/>
      <c r="BJ23" s="186"/>
      <c r="BK23" s="186"/>
      <c r="BL23" s="186"/>
      <c r="BM23" s="186"/>
      <c r="BN23" s="209"/>
      <c r="BO23" s="209"/>
      <c r="BP23" s="209"/>
      <c r="BQ23" s="209"/>
      <c r="BR23" s="209"/>
      <c r="BS23" s="209"/>
      <c r="BT23" s="209"/>
    </row>
    <row r="24" spans="1:74" ht="9.4" customHeight="1">
      <c r="A24" s="125" t="s">
        <v>34</v>
      </c>
      <c r="B24" s="125"/>
      <c r="C24" s="125"/>
      <c r="D24" s="125"/>
      <c r="E24" s="125"/>
      <c r="F24" s="118"/>
      <c r="G24" s="119"/>
      <c r="H24" s="119"/>
      <c r="I24" s="119"/>
      <c r="J24" s="119"/>
      <c r="K24" s="120"/>
      <c r="L24" s="192" t="s">
        <v>90</v>
      </c>
      <c r="M24" s="192"/>
      <c r="N24" s="192"/>
      <c r="O24" s="192"/>
      <c r="P24" s="192"/>
      <c r="Q24" s="192"/>
      <c r="R24" s="192"/>
      <c r="S24" s="192"/>
      <c r="T24" s="192"/>
      <c r="U24" s="192"/>
      <c r="V24" s="192"/>
      <c r="W24" s="192"/>
      <c r="X24" s="192"/>
      <c r="Y24" s="192"/>
      <c r="Z24" s="192"/>
      <c r="AA24" s="190">
        <v>2011</v>
      </c>
      <c r="AB24" s="149"/>
      <c r="AC24" s="149"/>
      <c r="AD24" s="149"/>
      <c r="AE24" s="149" t="s">
        <v>41</v>
      </c>
      <c r="AF24" s="149">
        <v>10</v>
      </c>
      <c r="AG24" s="149"/>
      <c r="AH24" s="149"/>
      <c r="AI24" s="149" t="s">
        <v>42</v>
      </c>
      <c r="AJ24" s="149">
        <v>3</v>
      </c>
      <c r="AK24" s="149"/>
      <c r="AL24" s="187"/>
      <c r="AM24" s="125" t="s">
        <v>31</v>
      </c>
      <c r="AN24" s="125"/>
      <c r="AO24" s="125"/>
      <c r="AP24" s="125"/>
      <c r="AQ24" s="125"/>
      <c r="AR24" s="200" t="s">
        <v>43</v>
      </c>
      <c r="AS24" s="200"/>
      <c r="AT24" s="200"/>
      <c r="AU24" s="200"/>
      <c r="AV24" s="200"/>
      <c r="AW24" s="200"/>
      <c r="AX24" s="125" t="s">
        <v>44</v>
      </c>
      <c r="AY24" s="125"/>
      <c r="AZ24" s="125"/>
      <c r="BA24" s="125"/>
      <c r="BB24" s="125"/>
      <c r="BC24" s="125"/>
      <c r="BD24" s="125"/>
      <c r="BE24" s="125"/>
      <c r="BF24" s="125" t="s">
        <v>145</v>
      </c>
      <c r="BG24" s="125"/>
      <c r="BH24" s="125"/>
      <c r="BI24" s="125"/>
      <c r="BJ24" s="125"/>
      <c r="BK24" s="125"/>
      <c r="BL24" s="125"/>
      <c r="BM24" s="125"/>
      <c r="BN24" s="184" t="s">
        <v>45</v>
      </c>
      <c r="BO24" s="164"/>
      <c r="BP24" s="164"/>
      <c r="BQ24" s="164"/>
      <c r="BR24" s="164"/>
      <c r="BS24" s="164"/>
      <c r="BT24" s="165"/>
    </row>
    <row r="25" spans="1:74" ht="17.25" customHeight="1">
      <c r="A25" s="125"/>
      <c r="B25" s="125"/>
      <c r="C25" s="125"/>
      <c r="D25" s="125"/>
      <c r="E25" s="125"/>
      <c r="F25" s="121"/>
      <c r="G25" s="122"/>
      <c r="H25" s="122"/>
      <c r="I25" s="122"/>
      <c r="J25" s="122"/>
      <c r="K25" s="123"/>
      <c r="L25" s="162" t="s">
        <v>89</v>
      </c>
      <c r="M25" s="162"/>
      <c r="N25" s="162"/>
      <c r="O25" s="162"/>
      <c r="P25" s="162"/>
      <c r="Q25" s="162"/>
      <c r="R25" s="162"/>
      <c r="S25" s="162"/>
      <c r="T25" s="162"/>
      <c r="U25" s="162"/>
      <c r="V25" s="162"/>
      <c r="W25" s="162"/>
      <c r="X25" s="162"/>
      <c r="Y25" s="162"/>
      <c r="Z25" s="162"/>
      <c r="AA25" s="191"/>
      <c r="AB25" s="150"/>
      <c r="AC25" s="150"/>
      <c r="AD25" s="150"/>
      <c r="AE25" s="150"/>
      <c r="AF25" s="150"/>
      <c r="AG25" s="150"/>
      <c r="AH25" s="150"/>
      <c r="AI25" s="150"/>
      <c r="AJ25" s="150"/>
      <c r="AK25" s="150"/>
      <c r="AL25" s="188"/>
      <c r="AM25" s="125"/>
      <c r="AN25" s="125"/>
      <c r="AO25" s="125"/>
      <c r="AP25" s="125"/>
      <c r="AQ25" s="125"/>
      <c r="AR25" s="200"/>
      <c r="AS25" s="200"/>
      <c r="AT25" s="200"/>
      <c r="AU25" s="200"/>
      <c r="AV25" s="200"/>
      <c r="AW25" s="200"/>
      <c r="AX25" s="125"/>
      <c r="AY25" s="125"/>
      <c r="AZ25" s="125"/>
      <c r="BA25" s="125"/>
      <c r="BB25" s="125"/>
      <c r="BC25" s="125"/>
      <c r="BD25" s="125"/>
      <c r="BE25" s="125"/>
      <c r="BF25" s="125"/>
      <c r="BG25" s="125"/>
      <c r="BH25" s="125"/>
      <c r="BI25" s="125"/>
      <c r="BJ25" s="125"/>
      <c r="BK25" s="125"/>
      <c r="BL25" s="125"/>
      <c r="BM25" s="125"/>
      <c r="BN25" s="166"/>
      <c r="BO25" s="167"/>
      <c r="BP25" s="167"/>
      <c r="BQ25" s="167"/>
      <c r="BR25" s="167"/>
      <c r="BS25" s="167"/>
      <c r="BT25" s="168"/>
    </row>
    <row r="26" spans="1:74" ht="9.4" customHeight="1">
      <c r="A26" s="125">
        <v>1</v>
      </c>
      <c r="B26" s="125"/>
      <c r="C26" s="125"/>
      <c r="D26" s="125"/>
      <c r="E26" s="182"/>
      <c r="F26" s="163"/>
      <c r="G26" s="164"/>
      <c r="H26" s="164"/>
      <c r="I26" s="164"/>
      <c r="J26" s="164"/>
      <c r="K26" s="165"/>
      <c r="L26" s="169" t="str">
        <f>IF(L27="","",PHONETIC(L27))</f>
        <v/>
      </c>
      <c r="M26" s="170"/>
      <c r="N26" s="170"/>
      <c r="O26" s="170"/>
      <c r="P26" s="170"/>
      <c r="Q26" s="170"/>
      <c r="R26" s="170"/>
      <c r="S26" s="170"/>
      <c r="T26" s="170"/>
      <c r="U26" s="170"/>
      <c r="V26" s="170"/>
      <c r="W26" s="170"/>
      <c r="X26" s="170"/>
      <c r="Y26" s="170"/>
      <c r="Z26" s="170"/>
      <c r="AA26" s="171"/>
      <c r="AB26" s="151"/>
      <c r="AC26" s="151"/>
      <c r="AD26" s="151"/>
      <c r="AE26" s="149" t="s">
        <v>41</v>
      </c>
      <c r="AF26" s="151"/>
      <c r="AG26" s="151"/>
      <c r="AH26" s="151"/>
      <c r="AI26" s="149" t="s">
        <v>42</v>
      </c>
      <c r="AJ26" s="151"/>
      <c r="AK26" s="151"/>
      <c r="AL26" s="173"/>
      <c r="AM26" s="110"/>
      <c r="AN26" s="111"/>
      <c r="AO26" s="111"/>
      <c r="AP26" s="111"/>
      <c r="AQ26" s="112"/>
      <c r="AR26" s="175"/>
      <c r="AS26" s="176"/>
      <c r="AT26" s="176"/>
      <c r="AU26" s="176"/>
      <c r="AV26" s="176"/>
      <c r="AW26" s="177"/>
      <c r="AX26" s="110"/>
      <c r="AY26" s="111"/>
      <c r="AZ26" s="111"/>
      <c r="BA26" s="111"/>
      <c r="BB26" s="111"/>
      <c r="BC26" s="111"/>
      <c r="BD26" s="111"/>
      <c r="BE26" s="112"/>
      <c r="BF26" s="110"/>
      <c r="BG26" s="111"/>
      <c r="BH26" s="111"/>
      <c r="BI26" s="111"/>
      <c r="BJ26" s="111"/>
      <c r="BK26" s="111"/>
      <c r="BL26" s="111"/>
      <c r="BM26" s="112"/>
      <c r="BN26" s="117"/>
      <c r="BO26" s="111"/>
      <c r="BP26" s="111"/>
      <c r="BQ26" s="111"/>
      <c r="BR26" s="111"/>
      <c r="BS26" s="111"/>
      <c r="BT26" s="112"/>
      <c r="BU26" s="35" t="str">
        <f>IF(AM26="","",IF(AM26="女",1,""))</f>
        <v/>
      </c>
      <c r="BV26" s="109" t="str">
        <f>IF(AM26="","",IF(AM26="女",1,""))</f>
        <v/>
      </c>
    </row>
    <row r="27" spans="1:74" ht="17.25" customHeight="1">
      <c r="A27" s="125"/>
      <c r="B27" s="125"/>
      <c r="C27" s="125"/>
      <c r="D27" s="125"/>
      <c r="E27" s="182"/>
      <c r="F27" s="166"/>
      <c r="G27" s="167"/>
      <c r="H27" s="167"/>
      <c r="I27" s="167"/>
      <c r="J27" s="167"/>
      <c r="K27" s="168"/>
      <c r="L27" s="183"/>
      <c r="M27" s="148"/>
      <c r="N27" s="148"/>
      <c r="O27" s="148"/>
      <c r="P27" s="148"/>
      <c r="Q27" s="148"/>
      <c r="R27" s="148"/>
      <c r="S27" s="148"/>
      <c r="T27" s="148"/>
      <c r="U27" s="148"/>
      <c r="V27" s="148"/>
      <c r="W27" s="148"/>
      <c r="X27" s="148"/>
      <c r="Y27" s="148"/>
      <c r="Z27" s="148"/>
      <c r="AA27" s="172"/>
      <c r="AB27" s="152"/>
      <c r="AC27" s="152"/>
      <c r="AD27" s="152"/>
      <c r="AE27" s="150"/>
      <c r="AF27" s="152"/>
      <c r="AG27" s="152"/>
      <c r="AH27" s="152"/>
      <c r="AI27" s="150"/>
      <c r="AJ27" s="152"/>
      <c r="AK27" s="152"/>
      <c r="AL27" s="174"/>
      <c r="AM27" s="113"/>
      <c r="AN27" s="114"/>
      <c r="AO27" s="114"/>
      <c r="AP27" s="114"/>
      <c r="AQ27" s="115"/>
      <c r="AR27" s="178"/>
      <c r="AS27" s="179"/>
      <c r="AT27" s="179"/>
      <c r="AU27" s="179"/>
      <c r="AV27" s="179"/>
      <c r="AW27" s="180"/>
      <c r="AX27" s="113"/>
      <c r="AY27" s="114"/>
      <c r="AZ27" s="114"/>
      <c r="BA27" s="114"/>
      <c r="BB27" s="114"/>
      <c r="BC27" s="114"/>
      <c r="BD27" s="114"/>
      <c r="BE27" s="115"/>
      <c r="BF27" s="113"/>
      <c r="BG27" s="114"/>
      <c r="BH27" s="114"/>
      <c r="BI27" s="114"/>
      <c r="BJ27" s="114"/>
      <c r="BK27" s="114"/>
      <c r="BL27" s="114"/>
      <c r="BM27" s="115"/>
      <c r="BN27" s="113"/>
      <c r="BO27" s="114"/>
      <c r="BP27" s="114"/>
      <c r="BQ27" s="114"/>
      <c r="BR27" s="114"/>
      <c r="BS27" s="114"/>
      <c r="BT27" s="115"/>
      <c r="BU27" s="35" t="str">
        <f>IF(AM26="","",IF(AM26="女",1,""))</f>
        <v/>
      </c>
      <c r="BV27" s="109"/>
    </row>
    <row r="28" spans="1:74" ht="9.4" customHeight="1">
      <c r="A28" s="125">
        <v>2</v>
      </c>
      <c r="B28" s="125"/>
      <c r="C28" s="125"/>
      <c r="D28" s="125"/>
      <c r="E28" s="125"/>
      <c r="F28" s="163"/>
      <c r="G28" s="164"/>
      <c r="H28" s="164"/>
      <c r="I28" s="164"/>
      <c r="J28" s="164"/>
      <c r="K28" s="165"/>
      <c r="L28" s="169" t="str">
        <f>IF(L29="","",PHONETIC(L29))</f>
        <v/>
      </c>
      <c r="M28" s="170"/>
      <c r="N28" s="170"/>
      <c r="O28" s="170"/>
      <c r="P28" s="170"/>
      <c r="Q28" s="170"/>
      <c r="R28" s="170"/>
      <c r="S28" s="170"/>
      <c r="T28" s="170"/>
      <c r="U28" s="170"/>
      <c r="V28" s="170"/>
      <c r="W28" s="170"/>
      <c r="X28" s="170"/>
      <c r="Y28" s="170"/>
      <c r="Z28" s="170"/>
      <c r="AA28" s="171"/>
      <c r="AB28" s="151"/>
      <c r="AC28" s="151"/>
      <c r="AD28" s="151"/>
      <c r="AE28" s="149" t="s">
        <v>41</v>
      </c>
      <c r="AF28" s="151"/>
      <c r="AG28" s="151"/>
      <c r="AH28" s="151"/>
      <c r="AI28" s="149" t="s">
        <v>42</v>
      </c>
      <c r="AJ28" s="151"/>
      <c r="AK28" s="151"/>
      <c r="AL28" s="173"/>
      <c r="AM28" s="110"/>
      <c r="AN28" s="111"/>
      <c r="AO28" s="111"/>
      <c r="AP28" s="111"/>
      <c r="AQ28" s="112"/>
      <c r="AR28" s="175"/>
      <c r="AS28" s="176"/>
      <c r="AT28" s="176"/>
      <c r="AU28" s="176"/>
      <c r="AV28" s="176"/>
      <c r="AW28" s="177"/>
      <c r="AX28" s="110"/>
      <c r="AY28" s="111"/>
      <c r="AZ28" s="111"/>
      <c r="BA28" s="111"/>
      <c r="BB28" s="111"/>
      <c r="BC28" s="111"/>
      <c r="BD28" s="111"/>
      <c r="BE28" s="112"/>
      <c r="BF28" s="110"/>
      <c r="BG28" s="111"/>
      <c r="BH28" s="111"/>
      <c r="BI28" s="111"/>
      <c r="BJ28" s="111"/>
      <c r="BK28" s="111"/>
      <c r="BL28" s="111"/>
      <c r="BM28" s="112"/>
      <c r="BN28" s="117"/>
      <c r="BO28" s="111"/>
      <c r="BP28" s="111"/>
      <c r="BQ28" s="111"/>
      <c r="BR28" s="111"/>
      <c r="BS28" s="111"/>
      <c r="BT28" s="112"/>
      <c r="BU28" s="35" t="str">
        <f>IF(AM28="","",IF(AM28="女",1,""))</f>
        <v/>
      </c>
      <c r="BV28" s="109" t="str">
        <f>IF(AM28="","",IF(AM28="女",1,""))</f>
        <v/>
      </c>
    </row>
    <row r="29" spans="1:74" ht="17.25" customHeight="1">
      <c r="A29" s="125"/>
      <c r="B29" s="125"/>
      <c r="C29" s="125"/>
      <c r="D29" s="125"/>
      <c r="E29" s="125"/>
      <c r="F29" s="166"/>
      <c r="G29" s="167"/>
      <c r="H29" s="167"/>
      <c r="I29" s="167"/>
      <c r="J29" s="167"/>
      <c r="K29" s="168"/>
      <c r="L29" s="148"/>
      <c r="M29" s="148"/>
      <c r="N29" s="148"/>
      <c r="O29" s="148"/>
      <c r="P29" s="148"/>
      <c r="Q29" s="148"/>
      <c r="R29" s="148"/>
      <c r="S29" s="148"/>
      <c r="T29" s="148"/>
      <c r="U29" s="148"/>
      <c r="V29" s="148"/>
      <c r="W29" s="148"/>
      <c r="X29" s="148"/>
      <c r="Y29" s="148"/>
      <c r="Z29" s="148"/>
      <c r="AA29" s="172"/>
      <c r="AB29" s="152"/>
      <c r="AC29" s="152"/>
      <c r="AD29" s="152"/>
      <c r="AE29" s="150"/>
      <c r="AF29" s="152"/>
      <c r="AG29" s="152"/>
      <c r="AH29" s="152"/>
      <c r="AI29" s="150"/>
      <c r="AJ29" s="152"/>
      <c r="AK29" s="152"/>
      <c r="AL29" s="174"/>
      <c r="AM29" s="113"/>
      <c r="AN29" s="114"/>
      <c r="AO29" s="114"/>
      <c r="AP29" s="114"/>
      <c r="AQ29" s="115"/>
      <c r="AR29" s="178"/>
      <c r="AS29" s="179"/>
      <c r="AT29" s="179"/>
      <c r="AU29" s="179"/>
      <c r="AV29" s="179"/>
      <c r="AW29" s="180"/>
      <c r="AX29" s="113"/>
      <c r="AY29" s="114"/>
      <c r="AZ29" s="114"/>
      <c r="BA29" s="114"/>
      <c r="BB29" s="114"/>
      <c r="BC29" s="114"/>
      <c r="BD29" s="114"/>
      <c r="BE29" s="115"/>
      <c r="BF29" s="113"/>
      <c r="BG29" s="114"/>
      <c r="BH29" s="114"/>
      <c r="BI29" s="114"/>
      <c r="BJ29" s="114"/>
      <c r="BK29" s="114"/>
      <c r="BL29" s="114"/>
      <c r="BM29" s="115"/>
      <c r="BN29" s="113"/>
      <c r="BO29" s="114"/>
      <c r="BP29" s="114"/>
      <c r="BQ29" s="114"/>
      <c r="BR29" s="114"/>
      <c r="BS29" s="114"/>
      <c r="BT29" s="115"/>
      <c r="BU29" s="35" t="str">
        <f>IF(AM28="","",IF(AM28="女",1,""))</f>
        <v/>
      </c>
      <c r="BV29" s="109"/>
    </row>
    <row r="30" spans="1:74" ht="9.4" customHeight="1">
      <c r="A30" s="125">
        <v>3</v>
      </c>
      <c r="B30" s="125"/>
      <c r="C30" s="125"/>
      <c r="D30" s="125"/>
      <c r="E30" s="125"/>
      <c r="F30" s="163"/>
      <c r="G30" s="164"/>
      <c r="H30" s="164"/>
      <c r="I30" s="164"/>
      <c r="J30" s="164"/>
      <c r="K30" s="165"/>
      <c r="L30" s="169" t="str">
        <f>IF(L31="","",PHONETIC(L31))</f>
        <v/>
      </c>
      <c r="M30" s="170"/>
      <c r="N30" s="170"/>
      <c r="O30" s="170"/>
      <c r="P30" s="170"/>
      <c r="Q30" s="170"/>
      <c r="R30" s="170"/>
      <c r="S30" s="170"/>
      <c r="T30" s="170"/>
      <c r="U30" s="170"/>
      <c r="V30" s="170"/>
      <c r="W30" s="170"/>
      <c r="X30" s="170"/>
      <c r="Y30" s="170"/>
      <c r="Z30" s="170"/>
      <c r="AA30" s="171"/>
      <c r="AB30" s="151"/>
      <c r="AC30" s="151"/>
      <c r="AD30" s="151"/>
      <c r="AE30" s="149" t="s">
        <v>41</v>
      </c>
      <c r="AF30" s="151"/>
      <c r="AG30" s="151"/>
      <c r="AH30" s="151"/>
      <c r="AI30" s="149" t="s">
        <v>42</v>
      </c>
      <c r="AJ30" s="151"/>
      <c r="AK30" s="151"/>
      <c r="AL30" s="173"/>
      <c r="AM30" s="110"/>
      <c r="AN30" s="111"/>
      <c r="AO30" s="111"/>
      <c r="AP30" s="111"/>
      <c r="AQ30" s="112"/>
      <c r="AR30" s="175"/>
      <c r="AS30" s="176"/>
      <c r="AT30" s="176"/>
      <c r="AU30" s="176"/>
      <c r="AV30" s="176"/>
      <c r="AW30" s="177"/>
      <c r="AX30" s="110"/>
      <c r="AY30" s="111"/>
      <c r="AZ30" s="111"/>
      <c r="BA30" s="111"/>
      <c r="BB30" s="111"/>
      <c r="BC30" s="111"/>
      <c r="BD30" s="111"/>
      <c r="BE30" s="112"/>
      <c r="BF30" s="110"/>
      <c r="BG30" s="111"/>
      <c r="BH30" s="111"/>
      <c r="BI30" s="111"/>
      <c r="BJ30" s="111"/>
      <c r="BK30" s="111"/>
      <c r="BL30" s="111"/>
      <c r="BM30" s="112"/>
      <c r="BN30" s="117"/>
      <c r="BO30" s="111"/>
      <c r="BP30" s="111"/>
      <c r="BQ30" s="111"/>
      <c r="BR30" s="111"/>
      <c r="BS30" s="111"/>
      <c r="BT30" s="112"/>
      <c r="BU30" s="35" t="str">
        <f>IF(AM30="","",IF(AM30="女",1,""))</f>
        <v/>
      </c>
      <c r="BV30" s="109" t="str">
        <f>IF(AM30="","",IF(AM30="女",1,""))</f>
        <v/>
      </c>
    </row>
    <row r="31" spans="1:74" ht="17.25" customHeight="1">
      <c r="A31" s="125"/>
      <c r="B31" s="125"/>
      <c r="C31" s="125"/>
      <c r="D31" s="125"/>
      <c r="E31" s="125"/>
      <c r="F31" s="166"/>
      <c r="G31" s="167"/>
      <c r="H31" s="167"/>
      <c r="I31" s="167"/>
      <c r="J31" s="167"/>
      <c r="K31" s="168"/>
      <c r="L31" s="148"/>
      <c r="M31" s="148"/>
      <c r="N31" s="148"/>
      <c r="O31" s="148"/>
      <c r="P31" s="148"/>
      <c r="Q31" s="148"/>
      <c r="R31" s="148"/>
      <c r="S31" s="148"/>
      <c r="T31" s="148"/>
      <c r="U31" s="148"/>
      <c r="V31" s="148"/>
      <c r="W31" s="148"/>
      <c r="X31" s="148"/>
      <c r="Y31" s="148"/>
      <c r="Z31" s="148"/>
      <c r="AA31" s="172"/>
      <c r="AB31" s="152"/>
      <c r="AC31" s="152"/>
      <c r="AD31" s="152"/>
      <c r="AE31" s="150"/>
      <c r="AF31" s="152"/>
      <c r="AG31" s="152"/>
      <c r="AH31" s="152"/>
      <c r="AI31" s="150"/>
      <c r="AJ31" s="152"/>
      <c r="AK31" s="152"/>
      <c r="AL31" s="174"/>
      <c r="AM31" s="113"/>
      <c r="AN31" s="114"/>
      <c r="AO31" s="114"/>
      <c r="AP31" s="114"/>
      <c r="AQ31" s="115"/>
      <c r="AR31" s="178"/>
      <c r="AS31" s="179"/>
      <c r="AT31" s="179"/>
      <c r="AU31" s="179"/>
      <c r="AV31" s="179"/>
      <c r="AW31" s="180"/>
      <c r="AX31" s="113"/>
      <c r="AY31" s="114"/>
      <c r="AZ31" s="114"/>
      <c r="BA31" s="114"/>
      <c r="BB31" s="114"/>
      <c r="BC31" s="114"/>
      <c r="BD31" s="114"/>
      <c r="BE31" s="115"/>
      <c r="BF31" s="113"/>
      <c r="BG31" s="114"/>
      <c r="BH31" s="114"/>
      <c r="BI31" s="114"/>
      <c r="BJ31" s="114"/>
      <c r="BK31" s="114"/>
      <c r="BL31" s="114"/>
      <c r="BM31" s="115"/>
      <c r="BN31" s="113"/>
      <c r="BO31" s="114"/>
      <c r="BP31" s="114"/>
      <c r="BQ31" s="114"/>
      <c r="BR31" s="114"/>
      <c r="BS31" s="114"/>
      <c r="BT31" s="115"/>
      <c r="BU31" s="35" t="str">
        <f>IF(AM30="","",IF(AM30="女",1,""))</f>
        <v/>
      </c>
      <c r="BV31" s="109"/>
    </row>
    <row r="32" spans="1:74" ht="9.4" customHeight="1">
      <c r="A32" s="125">
        <v>4</v>
      </c>
      <c r="B32" s="125"/>
      <c r="C32" s="125"/>
      <c r="D32" s="125"/>
      <c r="E32" s="125"/>
      <c r="F32" s="163"/>
      <c r="G32" s="164"/>
      <c r="H32" s="164"/>
      <c r="I32" s="164"/>
      <c r="J32" s="164"/>
      <c r="K32" s="165"/>
      <c r="L32" s="169" t="str">
        <f>IF(L33="","",PHONETIC(L33))</f>
        <v/>
      </c>
      <c r="M32" s="170"/>
      <c r="N32" s="170"/>
      <c r="O32" s="170"/>
      <c r="P32" s="170"/>
      <c r="Q32" s="170"/>
      <c r="R32" s="170"/>
      <c r="S32" s="170"/>
      <c r="T32" s="170"/>
      <c r="U32" s="170"/>
      <c r="V32" s="170"/>
      <c r="W32" s="170"/>
      <c r="X32" s="170"/>
      <c r="Y32" s="170"/>
      <c r="Z32" s="170"/>
      <c r="AA32" s="171"/>
      <c r="AB32" s="151"/>
      <c r="AC32" s="151"/>
      <c r="AD32" s="151"/>
      <c r="AE32" s="149" t="s">
        <v>41</v>
      </c>
      <c r="AF32" s="151"/>
      <c r="AG32" s="151"/>
      <c r="AH32" s="151"/>
      <c r="AI32" s="149" t="s">
        <v>42</v>
      </c>
      <c r="AJ32" s="151"/>
      <c r="AK32" s="151"/>
      <c r="AL32" s="173"/>
      <c r="AM32" s="110"/>
      <c r="AN32" s="111"/>
      <c r="AO32" s="111"/>
      <c r="AP32" s="111"/>
      <c r="AQ32" s="112"/>
      <c r="AR32" s="175"/>
      <c r="AS32" s="176"/>
      <c r="AT32" s="176"/>
      <c r="AU32" s="176"/>
      <c r="AV32" s="176"/>
      <c r="AW32" s="177"/>
      <c r="AX32" s="110"/>
      <c r="AY32" s="111"/>
      <c r="AZ32" s="111"/>
      <c r="BA32" s="111"/>
      <c r="BB32" s="111"/>
      <c r="BC32" s="111"/>
      <c r="BD32" s="111"/>
      <c r="BE32" s="112"/>
      <c r="BF32" s="110"/>
      <c r="BG32" s="111"/>
      <c r="BH32" s="111"/>
      <c r="BI32" s="111"/>
      <c r="BJ32" s="111"/>
      <c r="BK32" s="111"/>
      <c r="BL32" s="111"/>
      <c r="BM32" s="112"/>
      <c r="BN32" s="117"/>
      <c r="BO32" s="111"/>
      <c r="BP32" s="111"/>
      <c r="BQ32" s="111"/>
      <c r="BR32" s="111"/>
      <c r="BS32" s="111"/>
      <c r="BT32" s="112"/>
      <c r="BU32" s="35" t="str">
        <f>IF(AM32="","",IF(AM32="女",1,""))</f>
        <v/>
      </c>
      <c r="BV32" s="109" t="str">
        <f>IF(AM32="","",IF(AM32="女",1,""))</f>
        <v/>
      </c>
    </row>
    <row r="33" spans="1:97" ht="17.25" customHeight="1">
      <c r="A33" s="125"/>
      <c r="B33" s="125"/>
      <c r="C33" s="125"/>
      <c r="D33" s="125"/>
      <c r="E33" s="125"/>
      <c r="F33" s="166"/>
      <c r="G33" s="167"/>
      <c r="H33" s="167"/>
      <c r="I33" s="167"/>
      <c r="J33" s="167"/>
      <c r="K33" s="168"/>
      <c r="L33" s="148"/>
      <c r="M33" s="148"/>
      <c r="N33" s="148"/>
      <c r="O33" s="148"/>
      <c r="P33" s="148"/>
      <c r="Q33" s="148"/>
      <c r="R33" s="148"/>
      <c r="S33" s="148"/>
      <c r="T33" s="148"/>
      <c r="U33" s="148"/>
      <c r="V33" s="148"/>
      <c r="W33" s="148"/>
      <c r="X33" s="148"/>
      <c r="Y33" s="148"/>
      <c r="Z33" s="148"/>
      <c r="AA33" s="172"/>
      <c r="AB33" s="152"/>
      <c r="AC33" s="152"/>
      <c r="AD33" s="152"/>
      <c r="AE33" s="150"/>
      <c r="AF33" s="152"/>
      <c r="AG33" s="152"/>
      <c r="AH33" s="152"/>
      <c r="AI33" s="150"/>
      <c r="AJ33" s="152"/>
      <c r="AK33" s="152"/>
      <c r="AL33" s="174"/>
      <c r="AM33" s="113"/>
      <c r="AN33" s="114"/>
      <c r="AO33" s="114"/>
      <c r="AP33" s="114"/>
      <c r="AQ33" s="115"/>
      <c r="AR33" s="178"/>
      <c r="AS33" s="179"/>
      <c r="AT33" s="179"/>
      <c r="AU33" s="179"/>
      <c r="AV33" s="179"/>
      <c r="AW33" s="180"/>
      <c r="AX33" s="113"/>
      <c r="AY33" s="114"/>
      <c r="AZ33" s="114"/>
      <c r="BA33" s="114"/>
      <c r="BB33" s="114"/>
      <c r="BC33" s="114"/>
      <c r="BD33" s="114"/>
      <c r="BE33" s="115"/>
      <c r="BF33" s="113"/>
      <c r="BG33" s="114"/>
      <c r="BH33" s="114"/>
      <c r="BI33" s="114"/>
      <c r="BJ33" s="114"/>
      <c r="BK33" s="114"/>
      <c r="BL33" s="114"/>
      <c r="BM33" s="115"/>
      <c r="BN33" s="113"/>
      <c r="BO33" s="114"/>
      <c r="BP33" s="114"/>
      <c r="BQ33" s="114"/>
      <c r="BR33" s="114"/>
      <c r="BS33" s="114"/>
      <c r="BT33" s="115"/>
      <c r="BU33" s="35" t="str">
        <f>IF(AM32="","",IF(AM32="女",1,""))</f>
        <v/>
      </c>
      <c r="BV33" s="109"/>
    </row>
    <row r="34" spans="1:97" ht="9.4" customHeight="1">
      <c r="A34" s="125">
        <v>5</v>
      </c>
      <c r="B34" s="125"/>
      <c r="C34" s="125"/>
      <c r="D34" s="125"/>
      <c r="E34" s="125"/>
      <c r="F34" s="163"/>
      <c r="G34" s="164"/>
      <c r="H34" s="164"/>
      <c r="I34" s="164"/>
      <c r="J34" s="164"/>
      <c r="K34" s="165"/>
      <c r="L34" s="169" t="str">
        <f>IF(L35="","",PHONETIC(L35))</f>
        <v/>
      </c>
      <c r="M34" s="170"/>
      <c r="N34" s="170"/>
      <c r="O34" s="170"/>
      <c r="P34" s="170"/>
      <c r="Q34" s="170"/>
      <c r="R34" s="170"/>
      <c r="S34" s="170"/>
      <c r="T34" s="170"/>
      <c r="U34" s="170"/>
      <c r="V34" s="170"/>
      <c r="W34" s="170"/>
      <c r="X34" s="170"/>
      <c r="Y34" s="170"/>
      <c r="Z34" s="170"/>
      <c r="AA34" s="171"/>
      <c r="AB34" s="151"/>
      <c r="AC34" s="151"/>
      <c r="AD34" s="151"/>
      <c r="AE34" s="149" t="s">
        <v>41</v>
      </c>
      <c r="AF34" s="151"/>
      <c r="AG34" s="151"/>
      <c r="AH34" s="151"/>
      <c r="AI34" s="149" t="s">
        <v>42</v>
      </c>
      <c r="AJ34" s="151"/>
      <c r="AK34" s="151"/>
      <c r="AL34" s="173"/>
      <c r="AM34" s="110"/>
      <c r="AN34" s="111"/>
      <c r="AO34" s="111"/>
      <c r="AP34" s="111"/>
      <c r="AQ34" s="112"/>
      <c r="AR34" s="175"/>
      <c r="AS34" s="176"/>
      <c r="AT34" s="176"/>
      <c r="AU34" s="176"/>
      <c r="AV34" s="176"/>
      <c r="AW34" s="177"/>
      <c r="AX34" s="110"/>
      <c r="AY34" s="111"/>
      <c r="AZ34" s="111"/>
      <c r="BA34" s="111"/>
      <c r="BB34" s="111"/>
      <c r="BC34" s="111"/>
      <c r="BD34" s="111"/>
      <c r="BE34" s="112"/>
      <c r="BF34" s="110"/>
      <c r="BG34" s="111"/>
      <c r="BH34" s="111"/>
      <c r="BI34" s="111"/>
      <c r="BJ34" s="111"/>
      <c r="BK34" s="111"/>
      <c r="BL34" s="111"/>
      <c r="BM34" s="112"/>
      <c r="BN34" s="117"/>
      <c r="BO34" s="111"/>
      <c r="BP34" s="111"/>
      <c r="BQ34" s="111"/>
      <c r="BR34" s="111"/>
      <c r="BS34" s="111"/>
      <c r="BT34" s="112"/>
      <c r="BU34" s="35" t="str">
        <f>IF(AM34="","",IF(AM34="女",1,""))</f>
        <v/>
      </c>
      <c r="BV34" s="109" t="str">
        <f>IF(AM34="","",IF(AM34="女",1,""))</f>
        <v/>
      </c>
    </row>
    <row r="35" spans="1:97" ht="17.25" customHeight="1">
      <c r="A35" s="125"/>
      <c r="B35" s="125"/>
      <c r="C35" s="125"/>
      <c r="D35" s="125"/>
      <c r="E35" s="125"/>
      <c r="F35" s="166"/>
      <c r="G35" s="167"/>
      <c r="H35" s="167"/>
      <c r="I35" s="167"/>
      <c r="J35" s="167"/>
      <c r="K35" s="168"/>
      <c r="L35" s="148"/>
      <c r="M35" s="148"/>
      <c r="N35" s="148"/>
      <c r="O35" s="148"/>
      <c r="P35" s="148"/>
      <c r="Q35" s="148"/>
      <c r="R35" s="148"/>
      <c r="S35" s="148"/>
      <c r="T35" s="148"/>
      <c r="U35" s="148"/>
      <c r="V35" s="148"/>
      <c r="W35" s="148"/>
      <c r="X35" s="148"/>
      <c r="Y35" s="148"/>
      <c r="Z35" s="148"/>
      <c r="AA35" s="172"/>
      <c r="AB35" s="152"/>
      <c r="AC35" s="152"/>
      <c r="AD35" s="152"/>
      <c r="AE35" s="150"/>
      <c r="AF35" s="152"/>
      <c r="AG35" s="152"/>
      <c r="AH35" s="152"/>
      <c r="AI35" s="150"/>
      <c r="AJ35" s="152"/>
      <c r="AK35" s="152"/>
      <c r="AL35" s="174"/>
      <c r="AM35" s="113"/>
      <c r="AN35" s="114"/>
      <c r="AO35" s="114"/>
      <c r="AP35" s="114"/>
      <c r="AQ35" s="115"/>
      <c r="AR35" s="178"/>
      <c r="AS35" s="179"/>
      <c r="AT35" s="179"/>
      <c r="AU35" s="179"/>
      <c r="AV35" s="179"/>
      <c r="AW35" s="180"/>
      <c r="AX35" s="113"/>
      <c r="AY35" s="114"/>
      <c r="AZ35" s="114"/>
      <c r="BA35" s="114"/>
      <c r="BB35" s="114"/>
      <c r="BC35" s="114"/>
      <c r="BD35" s="114"/>
      <c r="BE35" s="115"/>
      <c r="BF35" s="113"/>
      <c r="BG35" s="114"/>
      <c r="BH35" s="114"/>
      <c r="BI35" s="114"/>
      <c r="BJ35" s="114"/>
      <c r="BK35" s="114"/>
      <c r="BL35" s="114"/>
      <c r="BM35" s="115"/>
      <c r="BN35" s="113"/>
      <c r="BO35" s="114"/>
      <c r="BP35" s="114"/>
      <c r="BQ35" s="114"/>
      <c r="BR35" s="114"/>
      <c r="BS35" s="114"/>
      <c r="BT35" s="115"/>
      <c r="BU35" s="35" t="str">
        <f>IF(AM34="","",IF(AM34="女",1,""))</f>
        <v/>
      </c>
      <c r="BV35" s="109"/>
      <c r="BY35" s="135" t="s">
        <v>126</v>
      </c>
      <c r="BZ35" s="135"/>
      <c r="CA35" s="135"/>
      <c r="CB35" s="135">
        <f>COUNTIF(BN26:BT51,"○")</f>
        <v>0</v>
      </c>
      <c r="CC35" s="135"/>
      <c r="CD35" s="135"/>
      <c r="CE35" s="135">
        <f>COUNTIF(BN26:BT49,"×")</f>
        <v>0</v>
      </c>
      <c r="CF35" s="135"/>
      <c r="CG35" s="135"/>
    </row>
    <row r="36" spans="1:97" ht="9.4" customHeight="1">
      <c r="A36" s="125">
        <v>6</v>
      </c>
      <c r="B36" s="125"/>
      <c r="C36" s="125"/>
      <c r="D36" s="125"/>
      <c r="E36" s="125"/>
      <c r="F36" s="163"/>
      <c r="G36" s="164"/>
      <c r="H36" s="164"/>
      <c r="I36" s="164"/>
      <c r="J36" s="164"/>
      <c r="K36" s="165"/>
      <c r="L36" s="169" t="str">
        <f>IF(L37="","",PHONETIC(L37))</f>
        <v/>
      </c>
      <c r="M36" s="170"/>
      <c r="N36" s="170"/>
      <c r="O36" s="170"/>
      <c r="P36" s="170"/>
      <c r="Q36" s="170"/>
      <c r="R36" s="170"/>
      <c r="S36" s="170"/>
      <c r="T36" s="170"/>
      <c r="U36" s="170"/>
      <c r="V36" s="170"/>
      <c r="W36" s="170"/>
      <c r="X36" s="170"/>
      <c r="Y36" s="170"/>
      <c r="Z36" s="170"/>
      <c r="AA36" s="171"/>
      <c r="AB36" s="151"/>
      <c r="AC36" s="151"/>
      <c r="AD36" s="151"/>
      <c r="AE36" s="149" t="s">
        <v>41</v>
      </c>
      <c r="AF36" s="151"/>
      <c r="AG36" s="151"/>
      <c r="AH36" s="151"/>
      <c r="AI36" s="149" t="s">
        <v>42</v>
      </c>
      <c r="AJ36" s="151"/>
      <c r="AK36" s="151"/>
      <c r="AL36" s="173"/>
      <c r="AM36" s="110"/>
      <c r="AN36" s="111"/>
      <c r="AO36" s="111"/>
      <c r="AP36" s="111"/>
      <c r="AQ36" s="112"/>
      <c r="AR36" s="175"/>
      <c r="AS36" s="176"/>
      <c r="AT36" s="176"/>
      <c r="AU36" s="176"/>
      <c r="AV36" s="176"/>
      <c r="AW36" s="177"/>
      <c r="AX36" s="110"/>
      <c r="AY36" s="111"/>
      <c r="AZ36" s="111"/>
      <c r="BA36" s="111"/>
      <c r="BB36" s="111"/>
      <c r="BC36" s="111"/>
      <c r="BD36" s="111"/>
      <c r="BE36" s="112"/>
      <c r="BF36" s="110"/>
      <c r="BG36" s="111"/>
      <c r="BH36" s="111"/>
      <c r="BI36" s="111"/>
      <c r="BJ36" s="111"/>
      <c r="BK36" s="111"/>
      <c r="BL36" s="111"/>
      <c r="BM36" s="112"/>
      <c r="BN36" s="117"/>
      <c r="BO36" s="111"/>
      <c r="BP36" s="111"/>
      <c r="BQ36" s="111"/>
      <c r="BR36" s="111"/>
      <c r="BS36" s="111"/>
      <c r="BT36" s="112"/>
      <c r="BU36" s="35" t="str">
        <f>IF(AM36="","",IF(AM36="女",1,""))</f>
        <v/>
      </c>
      <c r="BV36" s="109" t="str">
        <f>IF(AM36="","",IF(AM36="女",1,""))</f>
        <v/>
      </c>
      <c r="BY36" s="63"/>
      <c r="BZ36" s="63"/>
      <c r="CA36" s="63"/>
      <c r="CB36" s="63"/>
      <c r="CC36" s="63"/>
      <c r="CD36" s="63"/>
      <c r="CE36" s="63"/>
      <c r="CF36" s="63"/>
      <c r="CG36" s="63"/>
    </row>
    <row r="37" spans="1:97" ht="17.25" customHeight="1">
      <c r="A37" s="125"/>
      <c r="B37" s="125"/>
      <c r="C37" s="125"/>
      <c r="D37" s="125"/>
      <c r="E37" s="125"/>
      <c r="F37" s="166"/>
      <c r="G37" s="167"/>
      <c r="H37" s="167"/>
      <c r="I37" s="167"/>
      <c r="J37" s="167"/>
      <c r="K37" s="168"/>
      <c r="L37" s="148"/>
      <c r="M37" s="148"/>
      <c r="N37" s="148"/>
      <c r="O37" s="148"/>
      <c r="P37" s="148"/>
      <c r="Q37" s="148"/>
      <c r="R37" s="148"/>
      <c r="S37" s="148"/>
      <c r="T37" s="148"/>
      <c r="U37" s="148"/>
      <c r="V37" s="148"/>
      <c r="W37" s="148"/>
      <c r="X37" s="148"/>
      <c r="Y37" s="148"/>
      <c r="Z37" s="148"/>
      <c r="AA37" s="172"/>
      <c r="AB37" s="152"/>
      <c r="AC37" s="152"/>
      <c r="AD37" s="152"/>
      <c r="AE37" s="150"/>
      <c r="AF37" s="152"/>
      <c r="AG37" s="152"/>
      <c r="AH37" s="152"/>
      <c r="AI37" s="150"/>
      <c r="AJ37" s="152"/>
      <c r="AK37" s="152"/>
      <c r="AL37" s="174"/>
      <c r="AM37" s="113"/>
      <c r="AN37" s="114"/>
      <c r="AO37" s="114"/>
      <c r="AP37" s="114"/>
      <c r="AQ37" s="115"/>
      <c r="AR37" s="178"/>
      <c r="AS37" s="179"/>
      <c r="AT37" s="179"/>
      <c r="AU37" s="179"/>
      <c r="AV37" s="179"/>
      <c r="AW37" s="180"/>
      <c r="AX37" s="113"/>
      <c r="AY37" s="114"/>
      <c r="AZ37" s="114"/>
      <c r="BA37" s="114"/>
      <c r="BB37" s="114"/>
      <c r="BC37" s="114"/>
      <c r="BD37" s="114"/>
      <c r="BE37" s="115"/>
      <c r="BF37" s="113"/>
      <c r="BG37" s="114"/>
      <c r="BH37" s="114"/>
      <c r="BI37" s="114"/>
      <c r="BJ37" s="114"/>
      <c r="BK37" s="114"/>
      <c r="BL37" s="114"/>
      <c r="BM37" s="115"/>
      <c r="BN37" s="113"/>
      <c r="BO37" s="114"/>
      <c r="BP37" s="114"/>
      <c r="BQ37" s="114"/>
      <c r="BR37" s="114"/>
      <c r="BS37" s="114"/>
      <c r="BT37" s="115"/>
      <c r="BU37" s="35" t="str">
        <f>IF(AM36="","",IF(AM36="女",1,""))</f>
        <v/>
      </c>
      <c r="BV37" s="109"/>
      <c r="BY37" s="135" t="s">
        <v>127</v>
      </c>
      <c r="BZ37" s="135"/>
      <c r="CA37" s="135"/>
      <c r="CB37" s="135">
        <f>COUNTIF(BN89:BT114,"○")</f>
        <v>0</v>
      </c>
      <c r="CC37" s="135"/>
      <c r="CD37" s="135"/>
      <c r="CE37" s="135">
        <f>COUNTIF(BN89:BT114,"×")</f>
        <v>0</v>
      </c>
      <c r="CF37" s="135"/>
      <c r="CG37" s="135"/>
    </row>
    <row r="38" spans="1:97" ht="9.4" customHeight="1">
      <c r="A38" s="125">
        <v>7</v>
      </c>
      <c r="B38" s="125"/>
      <c r="C38" s="125"/>
      <c r="D38" s="125"/>
      <c r="E38" s="125"/>
      <c r="F38" s="163"/>
      <c r="G38" s="164"/>
      <c r="H38" s="164"/>
      <c r="I38" s="164"/>
      <c r="J38" s="164"/>
      <c r="K38" s="165"/>
      <c r="L38" s="169" t="str">
        <f>IF(L39="","",PHONETIC(L39))</f>
        <v/>
      </c>
      <c r="M38" s="170"/>
      <c r="N38" s="170"/>
      <c r="O38" s="170"/>
      <c r="P38" s="170"/>
      <c r="Q38" s="170"/>
      <c r="R38" s="170"/>
      <c r="S38" s="170"/>
      <c r="T38" s="170"/>
      <c r="U38" s="170"/>
      <c r="V38" s="170"/>
      <c r="W38" s="170"/>
      <c r="X38" s="170"/>
      <c r="Y38" s="170"/>
      <c r="Z38" s="170"/>
      <c r="AA38" s="171"/>
      <c r="AB38" s="151"/>
      <c r="AC38" s="151"/>
      <c r="AD38" s="151"/>
      <c r="AE38" s="149" t="s">
        <v>41</v>
      </c>
      <c r="AF38" s="151"/>
      <c r="AG38" s="151"/>
      <c r="AH38" s="151"/>
      <c r="AI38" s="149" t="s">
        <v>42</v>
      </c>
      <c r="AJ38" s="151"/>
      <c r="AK38" s="151"/>
      <c r="AL38" s="173"/>
      <c r="AM38" s="110"/>
      <c r="AN38" s="111"/>
      <c r="AO38" s="111"/>
      <c r="AP38" s="111"/>
      <c r="AQ38" s="112"/>
      <c r="AR38" s="175"/>
      <c r="AS38" s="176"/>
      <c r="AT38" s="176"/>
      <c r="AU38" s="176"/>
      <c r="AV38" s="176"/>
      <c r="AW38" s="177"/>
      <c r="AX38" s="110"/>
      <c r="AY38" s="111"/>
      <c r="AZ38" s="111"/>
      <c r="BA38" s="111"/>
      <c r="BB38" s="111"/>
      <c r="BC38" s="111"/>
      <c r="BD38" s="111"/>
      <c r="BE38" s="112"/>
      <c r="BF38" s="110"/>
      <c r="BG38" s="111"/>
      <c r="BH38" s="111"/>
      <c r="BI38" s="111"/>
      <c r="BJ38" s="111"/>
      <c r="BK38" s="111"/>
      <c r="BL38" s="111"/>
      <c r="BM38" s="112"/>
      <c r="BN38" s="117"/>
      <c r="BO38" s="111"/>
      <c r="BP38" s="111"/>
      <c r="BQ38" s="111"/>
      <c r="BR38" s="111"/>
      <c r="BS38" s="111"/>
      <c r="BT38" s="112"/>
      <c r="BU38" s="35" t="str">
        <f>IF(AM38="","",IF(AM38="女",1,""))</f>
        <v/>
      </c>
      <c r="BV38" s="109" t="str">
        <f>IF(AM38="","",IF(AM38="女",1,""))</f>
        <v/>
      </c>
      <c r="BY38" s="63"/>
      <c r="BZ38" s="63"/>
      <c r="CA38" s="63"/>
      <c r="CB38" s="63"/>
      <c r="CC38" s="63"/>
      <c r="CD38" s="63"/>
      <c r="CE38" s="63"/>
      <c r="CF38" s="63"/>
      <c r="CG38" s="63"/>
    </row>
    <row r="39" spans="1:97" ht="17.25" customHeight="1">
      <c r="A39" s="125"/>
      <c r="B39" s="125"/>
      <c r="C39" s="125"/>
      <c r="D39" s="125"/>
      <c r="E39" s="125"/>
      <c r="F39" s="166"/>
      <c r="G39" s="167"/>
      <c r="H39" s="167"/>
      <c r="I39" s="167"/>
      <c r="J39" s="167"/>
      <c r="K39" s="168"/>
      <c r="L39" s="148"/>
      <c r="M39" s="148"/>
      <c r="N39" s="148"/>
      <c r="O39" s="148"/>
      <c r="P39" s="148"/>
      <c r="Q39" s="148"/>
      <c r="R39" s="148"/>
      <c r="S39" s="148"/>
      <c r="T39" s="148"/>
      <c r="U39" s="148"/>
      <c r="V39" s="148"/>
      <c r="W39" s="148"/>
      <c r="X39" s="148"/>
      <c r="Y39" s="148"/>
      <c r="Z39" s="148"/>
      <c r="AA39" s="172"/>
      <c r="AB39" s="152"/>
      <c r="AC39" s="152"/>
      <c r="AD39" s="152"/>
      <c r="AE39" s="150"/>
      <c r="AF39" s="152"/>
      <c r="AG39" s="152"/>
      <c r="AH39" s="152"/>
      <c r="AI39" s="150"/>
      <c r="AJ39" s="152"/>
      <c r="AK39" s="152"/>
      <c r="AL39" s="174"/>
      <c r="AM39" s="113"/>
      <c r="AN39" s="114"/>
      <c r="AO39" s="114"/>
      <c r="AP39" s="114"/>
      <c r="AQ39" s="115"/>
      <c r="AR39" s="178"/>
      <c r="AS39" s="179"/>
      <c r="AT39" s="179"/>
      <c r="AU39" s="179"/>
      <c r="AV39" s="179"/>
      <c r="AW39" s="180"/>
      <c r="AX39" s="113"/>
      <c r="AY39" s="114"/>
      <c r="AZ39" s="114"/>
      <c r="BA39" s="114"/>
      <c r="BB39" s="114"/>
      <c r="BC39" s="114"/>
      <c r="BD39" s="114"/>
      <c r="BE39" s="115"/>
      <c r="BF39" s="113"/>
      <c r="BG39" s="114"/>
      <c r="BH39" s="114"/>
      <c r="BI39" s="114"/>
      <c r="BJ39" s="114"/>
      <c r="BK39" s="114"/>
      <c r="BL39" s="114"/>
      <c r="BM39" s="115"/>
      <c r="BN39" s="113"/>
      <c r="BO39" s="114"/>
      <c r="BP39" s="114"/>
      <c r="BQ39" s="114"/>
      <c r="BR39" s="114"/>
      <c r="BS39" s="114"/>
      <c r="BT39" s="115"/>
      <c r="BU39" s="35" t="str">
        <f>IF(AM38="","",IF(AM38="女",1,""))</f>
        <v/>
      </c>
      <c r="BV39" s="109"/>
      <c r="BY39" s="135" t="s">
        <v>129</v>
      </c>
      <c r="BZ39" s="135"/>
      <c r="CA39" s="135"/>
      <c r="CB39" s="135">
        <f>COUNTIF(BN152:BT177,"○")</f>
        <v>0</v>
      </c>
      <c r="CC39" s="135"/>
      <c r="CD39" s="135"/>
      <c r="CE39" s="135">
        <f>COUNTIF(BN152:BT177,"×")</f>
        <v>0</v>
      </c>
      <c r="CF39" s="135"/>
      <c r="CG39" s="135"/>
    </row>
    <row r="40" spans="1:97" ht="9.4" customHeight="1">
      <c r="A40" s="125">
        <v>8</v>
      </c>
      <c r="B40" s="125"/>
      <c r="C40" s="125"/>
      <c r="D40" s="125"/>
      <c r="E40" s="125"/>
      <c r="F40" s="163"/>
      <c r="G40" s="164"/>
      <c r="H40" s="164"/>
      <c r="I40" s="164"/>
      <c r="J40" s="164"/>
      <c r="K40" s="165"/>
      <c r="L40" s="169" t="str">
        <f>IF(L41="","",PHONETIC(L41))</f>
        <v/>
      </c>
      <c r="M40" s="170"/>
      <c r="N40" s="170"/>
      <c r="O40" s="170"/>
      <c r="P40" s="170"/>
      <c r="Q40" s="170"/>
      <c r="R40" s="170"/>
      <c r="S40" s="170"/>
      <c r="T40" s="170"/>
      <c r="U40" s="170"/>
      <c r="V40" s="170"/>
      <c r="W40" s="170"/>
      <c r="X40" s="170"/>
      <c r="Y40" s="170"/>
      <c r="Z40" s="170"/>
      <c r="AA40" s="171"/>
      <c r="AB40" s="151"/>
      <c r="AC40" s="151"/>
      <c r="AD40" s="151"/>
      <c r="AE40" s="149" t="s">
        <v>41</v>
      </c>
      <c r="AF40" s="151"/>
      <c r="AG40" s="151"/>
      <c r="AH40" s="151"/>
      <c r="AI40" s="149" t="s">
        <v>42</v>
      </c>
      <c r="AJ40" s="151"/>
      <c r="AK40" s="151"/>
      <c r="AL40" s="173"/>
      <c r="AM40" s="110"/>
      <c r="AN40" s="111"/>
      <c r="AO40" s="111"/>
      <c r="AP40" s="111"/>
      <c r="AQ40" s="112"/>
      <c r="AR40" s="175"/>
      <c r="AS40" s="176"/>
      <c r="AT40" s="176"/>
      <c r="AU40" s="176"/>
      <c r="AV40" s="176"/>
      <c r="AW40" s="177"/>
      <c r="AX40" s="110"/>
      <c r="AY40" s="111"/>
      <c r="AZ40" s="111"/>
      <c r="BA40" s="111"/>
      <c r="BB40" s="111"/>
      <c r="BC40" s="111"/>
      <c r="BD40" s="111"/>
      <c r="BE40" s="112"/>
      <c r="BF40" s="110"/>
      <c r="BG40" s="111"/>
      <c r="BH40" s="111"/>
      <c r="BI40" s="111"/>
      <c r="BJ40" s="111"/>
      <c r="BK40" s="111"/>
      <c r="BL40" s="111"/>
      <c r="BM40" s="112"/>
      <c r="BN40" s="117"/>
      <c r="BO40" s="111"/>
      <c r="BP40" s="111"/>
      <c r="BQ40" s="111"/>
      <c r="BR40" s="111"/>
      <c r="BS40" s="111"/>
      <c r="BT40" s="112"/>
      <c r="BU40" s="35" t="str">
        <f>IF(AM40="","",IF(AM40="女",1,""))</f>
        <v/>
      </c>
      <c r="BV40" s="109" t="str">
        <f>IF(AM40="","",IF(AM40="女",1,""))</f>
        <v/>
      </c>
      <c r="BY40" s="63"/>
      <c r="BZ40" s="63"/>
      <c r="CA40" s="63"/>
      <c r="CB40" s="63"/>
      <c r="CC40" s="63"/>
      <c r="CD40" s="63"/>
      <c r="CE40" s="63"/>
      <c r="CF40" s="63"/>
      <c r="CG40" s="63"/>
    </row>
    <row r="41" spans="1:97" ht="17.25" customHeight="1">
      <c r="A41" s="125"/>
      <c r="B41" s="125"/>
      <c r="C41" s="125"/>
      <c r="D41" s="125"/>
      <c r="E41" s="125"/>
      <c r="F41" s="166"/>
      <c r="G41" s="167"/>
      <c r="H41" s="167"/>
      <c r="I41" s="167"/>
      <c r="J41" s="167"/>
      <c r="K41" s="168"/>
      <c r="L41" s="148"/>
      <c r="M41" s="148"/>
      <c r="N41" s="148"/>
      <c r="O41" s="148"/>
      <c r="P41" s="148"/>
      <c r="Q41" s="148"/>
      <c r="R41" s="148"/>
      <c r="S41" s="148"/>
      <c r="T41" s="148"/>
      <c r="U41" s="148"/>
      <c r="V41" s="148"/>
      <c r="W41" s="148"/>
      <c r="X41" s="148"/>
      <c r="Y41" s="148"/>
      <c r="Z41" s="148"/>
      <c r="AA41" s="172"/>
      <c r="AB41" s="152"/>
      <c r="AC41" s="152"/>
      <c r="AD41" s="152"/>
      <c r="AE41" s="150"/>
      <c r="AF41" s="152"/>
      <c r="AG41" s="152"/>
      <c r="AH41" s="152"/>
      <c r="AI41" s="150"/>
      <c r="AJ41" s="152"/>
      <c r="AK41" s="152"/>
      <c r="AL41" s="174"/>
      <c r="AM41" s="113"/>
      <c r="AN41" s="114"/>
      <c r="AO41" s="114"/>
      <c r="AP41" s="114"/>
      <c r="AQ41" s="115"/>
      <c r="AR41" s="178"/>
      <c r="AS41" s="179"/>
      <c r="AT41" s="179"/>
      <c r="AU41" s="179"/>
      <c r="AV41" s="179"/>
      <c r="AW41" s="180"/>
      <c r="AX41" s="113"/>
      <c r="AY41" s="114"/>
      <c r="AZ41" s="114"/>
      <c r="BA41" s="114"/>
      <c r="BB41" s="114"/>
      <c r="BC41" s="114"/>
      <c r="BD41" s="114"/>
      <c r="BE41" s="115"/>
      <c r="BF41" s="113"/>
      <c r="BG41" s="114"/>
      <c r="BH41" s="114"/>
      <c r="BI41" s="114"/>
      <c r="BJ41" s="114"/>
      <c r="BK41" s="114"/>
      <c r="BL41" s="114"/>
      <c r="BM41" s="115"/>
      <c r="BN41" s="113"/>
      <c r="BO41" s="114"/>
      <c r="BP41" s="114"/>
      <c r="BQ41" s="114"/>
      <c r="BR41" s="114"/>
      <c r="BS41" s="114"/>
      <c r="BT41" s="115"/>
      <c r="BU41" s="35" t="str">
        <f>IF(AM40="","",IF(AM40="女",1,""))</f>
        <v/>
      </c>
      <c r="BV41" s="109"/>
      <c r="BY41" s="135" t="s">
        <v>132</v>
      </c>
      <c r="BZ41" s="135"/>
      <c r="CA41" s="135"/>
      <c r="CB41" s="135">
        <f>COUNTIF(BN215:BT238,"○")</f>
        <v>0</v>
      </c>
      <c r="CC41" s="135"/>
      <c r="CD41" s="135"/>
      <c r="CE41" s="135">
        <f>COUNTIF(BN215:BT240,"×")</f>
        <v>0</v>
      </c>
      <c r="CF41" s="135"/>
      <c r="CG41" s="135"/>
    </row>
    <row r="42" spans="1:97" ht="9.4" customHeight="1">
      <c r="A42" s="125">
        <v>9</v>
      </c>
      <c r="B42" s="125"/>
      <c r="C42" s="125"/>
      <c r="D42" s="125"/>
      <c r="E42" s="125"/>
      <c r="F42" s="163"/>
      <c r="G42" s="164"/>
      <c r="H42" s="164"/>
      <c r="I42" s="164"/>
      <c r="J42" s="164"/>
      <c r="K42" s="165"/>
      <c r="L42" s="169" t="str">
        <f>IF(L43="","",PHONETIC(L43))</f>
        <v/>
      </c>
      <c r="M42" s="170"/>
      <c r="N42" s="170"/>
      <c r="O42" s="170"/>
      <c r="P42" s="170"/>
      <c r="Q42" s="170"/>
      <c r="R42" s="170"/>
      <c r="S42" s="170"/>
      <c r="T42" s="170"/>
      <c r="U42" s="170"/>
      <c r="V42" s="170"/>
      <c r="W42" s="170"/>
      <c r="X42" s="170"/>
      <c r="Y42" s="170"/>
      <c r="Z42" s="170"/>
      <c r="AA42" s="171"/>
      <c r="AB42" s="151"/>
      <c r="AC42" s="151"/>
      <c r="AD42" s="151"/>
      <c r="AE42" s="149" t="s">
        <v>41</v>
      </c>
      <c r="AF42" s="151"/>
      <c r="AG42" s="151"/>
      <c r="AH42" s="151"/>
      <c r="AI42" s="149" t="s">
        <v>42</v>
      </c>
      <c r="AJ42" s="151"/>
      <c r="AK42" s="151"/>
      <c r="AL42" s="173"/>
      <c r="AM42" s="110"/>
      <c r="AN42" s="111"/>
      <c r="AO42" s="111"/>
      <c r="AP42" s="111"/>
      <c r="AQ42" s="112"/>
      <c r="AR42" s="175"/>
      <c r="AS42" s="176"/>
      <c r="AT42" s="176"/>
      <c r="AU42" s="176"/>
      <c r="AV42" s="176"/>
      <c r="AW42" s="177"/>
      <c r="AX42" s="110"/>
      <c r="AY42" s="111"/>
      <c r="AZ42" s="111"/>
      <c r="BA42" s="111"/>
      <c r="BB42" s="111"/>
      <c r="BC42" s="111"/>
      <c r="BD42" s="111"/>
      <c r="BE42" s="112"/>
      <c r="BF42" s="110"/>
      <c r="BG42" s="111"/>
      <c r="BH42" s="111"/>
      <c r="BI42" s="111"/>
      <c r="BJ42" s="111"/>
      <c r="BK42" s="111"/>
      <c r="BL42" s="111"/>
      <c r="BM42" s="112"/>
      <c r="BN42" s="117"/>
      <c r="BO42" s="111"/>
      <c r="BP42" s="111"/>
      <c r="BQ42" s="111"/>
      <c r="BR42" s="111"/>
      <c r="BS42" s="111"/>
      <c r="BT42" s="112"/>
      <c r="BU42" s="35" t="str">
        <f>IF(AM42="","",IF(AM42="女",1,""))</f>
        <v/>
      </c>
      <c r="BV42" s="109" t="str">
        <f>IF(AM42="","",IF(AM42="女",1,""))</f>
        <v/>
      </c>
      <c r="BY42" s="63"/>
      <c r="BZ42" s="63"/>
      <c r="CA42" s="63"/>
      <c r="CB42" s="63"/>
      <c r="CC42" s="63"/>
      <c r="CD42" s="63"/>
      <c r="CE42" s="63"/>
      <c r="CF42" s="63"/>
      <c r="CG42" s="63"/>
    </row>
    <row r="43" spans="1:97" ht="17.25" customHeight="1">
      <c r="A43" s="125"/>
      <c r="B43" s="125"/>
      <c r="C43" s="125"/>
      <c r="D43" s="125"/>
      <c r="E43" s="125"/>
      <c r="F43" s="166"/>
      <c r="G43" s="167"/>
      <c r="H43" s="167"/>
      <c r="I43" s="167"/>
      <c r="J43" s="167"/>
      <c r="K43" s="168"/>
      <c r="L43" s="148"/>
      <c r="M43" s="148"/>
      <c r="N43" s="148"/>
      <c r="O43" s="148"/>
      <c r="P43" s="148"/>
      <c r="Q43" s="148"/>
      <c r="R43" s="148"/>
      <c r="S43" s="148"/>
      <c r="T43" s="148"/>
      <c r="U43" s="148"/>
      <c r="V43" s="148"/>
      <c r="W43" s="148"/>
      <c r="X43" s="148"/>
      <c r="Y43" s="148"/>
      <c r="Z43" s="148"/>
      <c r="AA43" s="172"/>
      <c r="AB43" s="152"/>
      <c r="AC43" s="152"/>
      <c r="AD43" s="152"/>
      <c r="AE43" s="150"/>
      <c r="AF43" s="152"/>
      <c r="AG43" s="152"/>
      <c r="AH43" s="152"/>
      <c r="AI43" s="150"/>
      <c r="AJ43" s="152"/>
      <c r="AK43" s="152"/>
      <c r="AL43" s="174"/>
      <c r="AM43" s="113"/>
      <c r="AN43" s="114"/>
      <c r="AO43" s="114"/>
      <c r="AP43" s="114"/>
      <c r="AQ43" s="115"/>
      <c r="AR43" s="178"/>
      <c r="AS43" s="179"/>
      <c r="AT43" s="179"/>
      <c r="AU43" s="179"/>
      <c r="AV43" s="179"/>
      <c r="AW43" s="180"/>
      <c r="AX43" s="113"/>
      <c r="AY43" s="114"/>
      <c r="AZ43" s="114"/>
      <c r="BA43" s="114"/>
      <c r="BB43" s="114"/>
      <c r="BC43" s="114"/>
      <c r="BD43" s="114"/>
      <c r="BE43" s="115"/>
      <c r="BF43" s="113"/>
      <c r="BG43" s="114"/>
      <c r="BH43" s="114"/>
      <c r="BI43" s="114"/>
      <c r="BJ43" s="114"/>
      <c r="BK43" s="114"/>
      <c r="BL43" s="114"/>
      <c r="BM43" s="115"/>
      <c r="BN43" s="113"/>
      <c r="BO43" s="114"/>
      <c r="BP43" s="114"/>
      <c r="BQ43" s="114"/>
      <c r="BR43" s="114"/>
      <c r="BS43" s="114"/>
      <c r="BT43" s="115"/>
      <c r="BU43" s="35" t="str">
        <f>IF(AM42="","",IF(AM42="女",1,""))</f>
        <v/>
      </c>
      <c r="BV43" s="109"/>
      <c r="BY43" s="135" t="s">
        <v>134</v>
      </c>
      <c r="BZ43" s="135"/>
      <c r="CA43" s="135"/>
      <c r="CB43" s="135">
        <f>COUNTIF(BN278:BT303,"○")</f>
        <v>0</v>
      </c>
      <c r="CC43" s="135"/>
      <c r="CD43" s="135"/>
      <c r="CE43" s="135">
        <f>COUNTIF(BN278:BT303,"×")</f>
        <v>0</v>
      </c>
      <c r="CF43" s="135"/>
      <c r="CG43" s="135"/>
    </row>
    <row r="44" spans="1:97" ht="9.4" customHeight="1">
      <c r="A44" s="125">
        <v>10</v>
      </c>
      <c r="B44" s="125"/>
      <c r="C44" s="125"/>
      <c r="D44" s="125"/>
      <c r="E44" s="125"/>
      <c r="F44" s="163"/>
      <c r="G44" s="164"/>
      <c r="H44" s="164"/>
      <c r="I44" s="164"/>
      <c r="J44" s="164"/>
      <c r="K44" s="165"/>
      <c r="L44" s="169" t="str">
        <f>IF(L45="","",PHONETIC(L45))</f>
        <v/>
      </c>
      <c r="M44" s="170"/>
      <c r="N44" s="170"/>
      <c r="O44" s="170"/>
      <c r="P44" s="170"/>
      <c r="Q44" s="170"/>
      <c r="R44" s="170"/>
      <c r="S44" s="170"/>
      <c r="T44" s="170"/>
      <c r="U44" s="170"/>
      <c r="V44" s="170"/>
      <c r="W44" s="170"/>
      <c r="X44" s="170"/>
      <c r="Y44" s="170"/>
      <c r="Z44" s="170"/>
      <c r="AA44" s="171"/>
      <c r="AB44" s="151"/>
      <c r="AC44" s="151"/>
      <c r="AD44" s="151"/>
      <c r="AE44" s="149" t="s">
        <v>41</v>
      </c>
      <c r="AF44" s="151"/>
      <c r="AG44" s="151"/>
      <c r="AH44" s="151"/>
      <c r="AI44" s="149" t="s">
        <v>42</v>
      </c>
      <c r="AJ44" s="151"/>
      <c r="AK44" s="151"/>
      <c r="AL44" s="173"/>
      <c r="AM44" s="110"/>
      <c r="AN44" s="111"/>
      <c r="AO44" s="111"/>
      <c r="AP44" s="111"/>
      <c r="AQ44" s="112"/>
      <c r="AR44" s="175"/>
      <c r="AS44" s="176"/>
      <c r="AT44" s="176"/>
      <c r="AU44" s="176"/>
      <c r="AV44" s="176"/>
      <c r="AW44" s="177"/>
      <c r="AX44" s="110"/>
      <c r="AY44" s="111"/>
      <c r="AZ44" s="111"/>
      <c r="BA44" s="111"/>
      <c r="BB44" s="111"/>
      <c r="BC44" s="111"/>
      <c r="BD44" s="111"/>
      <c r="BE44" s="112"/>
      <c r="BF44" s="110"/>
      <c r="BG44" s="111"/>
      <c r="BH44" s="111"/>
      <c r="BI44" s="111"/>
      <c r="BJ44" s="111"/>
      <c r="BK44" s="111"/>
      <c r="BL44" s="111"/>
      <c r="BM44" s="112"/>
      <c r="BN44" s="117"/>
      <c r="BO44" s="111"/>
      <c r="BP44" s="111"/>
      <c r="BQ44" s="111"/>
      <c r="BR44" s="111"/>
      <c r="BS44" s="111"/>
      <c r="BT44" s="112"/>
      <c r="BU44" s="35" t="str">
        <f>IF(AM44="","",IF(AM44="女",1,""))</f>
        <v/>
      </c>
      <c r="BV44" s="109" t="str">
        <f>IF(AM44="","",IF(AM44="女",1,""))</f>
        <v/>
      </c>
    </row>
    <row r="45" spans="1:97" ht="17.25" customHeight="1">
      <c r="A45" s="125"/>
      <c r="B45" s="125"/>
      <c r="C45" s="125"/>
      <c r="D45" s="125"/>
      <c r="E45" s="125"/>
      <c r="F45" s="166"/>
      <c r="G45" s="167"/>
      <c r="H45" s="167"/>
      <c r="I45" s="167"/>
      <c r="J45" s="167"/>
      <c r="K45" s="168"/>
      <c r="L45" s="148"/>
      <c r="M45" s="148"/>
      <c r="N45" s="148"/>
      <c r="O45" s="148"/>
      <c r="P45" s="148"/>
      <c r="Q45" s="148"/>
      <c r="R45" s="148"/>
      <c r="S45" s="148"/>
      <c r="T45" s="148"/>
      <c r="U45" s="148"/>
      <c r="V45" s="148"/>
      <c r="W45" s="148"/>
      <c r="X45" s="148"/>
      <c r="Y45" s="148"/>
      <c r="Z45" s="148"/>
      <c r="AA45" s="172"/>
      <c r="AB45" s="152"/>
      <c r="AC45" s="152"/>
      <c r="AD45" s="152"/>
      <c r="AE45" s="150"/>
      <c r="AF45" s="152"/>
      <c r="AG45" s="152"/>
      <c r="AH45" s="152"/>
      <c r="AI45" s="150"/>
      <c r="AJ45" s="152"/>
      <c r="AK45" s="152"/>
      <c r="AL45" s="174"/>
      <c r="AM45" s="113"/>
      <c r="AN45" s="114"/>
      <c r="AO45" s="114"/>
      <c r="AP45" s="114"/>
      <c r="AQ45" s="115"/>
      <c r="AR45" s="178"/>
      <c r="AS45" s="179"/>
      <c r="AT45" s="179"/>
      <c r="AU45" s="179"/>
      <c r="AV45" s="179"/>
      <c r="AW45" s="180"/>
      <c r="AX45" s="113"/>
      <c r="AY45" s="114"/>
      <c r="AZ45" s="114"/>
      <c r="BA45" s="114"/>
      <c r="BB45" s="114"/>
      <c r="BC45" s="114"/>
      <c r="BD45" s="114"/>
      <c r="BE45" s="115"/>
      <c r="BF45" s="113"/>
      <c r="BG45" s="114"/>
      <c r="BH45" s="114"/>
      <c r="BI45" s="114"/>
      <c r="BJ45" s="114"/>
      <c r="BK45" s="114"/>
      <c r="BL45" s="114"/>
      <c r="BM45" s="115"/>
      <c r="BN45" s="113"/>
      <c r="BO45" s="114"/>
      <c r="BP45" s="114"/>
      <c r="BQ45" s="114"/>
      <c r="BR45" s="114"/>
      <c r="BS45" s="114"/>
      <c r="BT45" s="115"/>
      <c r="BU45" s="35" t="str">
        <f>IF(AM44="","",IF(AM44="女",1,""))</f>
        <v/>
      </c>
      <c r="BV45" s="109"/>
    </row>
    <row r="46" spans="1:97" ht="9.4" customHeight="1">
      <c r="A46" s="125">
        <v>11</v>
      </c>
      <c r="B46" s="125"/>
      <c r="C46" s="125"/>
      <c r="D46" s="125"/>
      <c r="E46" s="125"/>
      <c r="F46" s="163"/>
      <c r="G46" s="164"/>
      <c r="H46" s="164"/>
      <c r="I46" s="164"/>
      <c r="J46" s="164"/>
      <c r="K46" s="165"/>
      <c r="L46" s="169" t="str">
        <f>IF(L47="","",PHONETIC(L47))</f>
        <v/>
      </c>
      <c r="M46" s="170"/>
      <c r="N46" s="170"/>
      <c r="O46" s="170"/>
      <c r="P46" s="170"/>
      <c r="Q46" s="170"/>
      <c r="R46" s="170"/>
      <c r="S46" s="170"/>
      <c r="T46" s="170"/>
      <c r="U46" s="170"/>
      <c r="V46" s="170"/>
      <c r="W46" s="170"/>
      <c r="X46" s="170"/>
      <c r="Y46" s="170"/>
      <c r="Z46" s="170"/>
      <c r="AA46" s="171"/>
      <c r="AB46" s="151"/>
      <c r="AC46" s="151"/>
      <c r="AD46" s="151"/>
      <c r="AE46" s="149" t="s">
        <v>41</v>
      </c>
      <c r="AF46" s="151"/>
      <c r="AG46" s="151"/>
      <c r="AH46" s="151"/>
      <c r="AI46" s="149" t="s">
        <v>42</v>
      </c>
      <c r="AJ46" s="151"/>
      <c r="AK46" s="151"/>
      <c r="AL46" s="173"/>
      <c r="AM46" s="110"/>
      <c r="AN46" s="111"/>
      <c r="AO46" s="111"/>
      <c r="AP46" s="111"/>
      <c r="AQ46" s="112"/>
      <c r="AR46" s="175"/>
      <c r="AS46" s="176"/>
      <c r="AT46" s="176"/>
      <c r="AU46" s="176"/>
      <c r="AV46" s="176"/>
      <c r="AW46" s="177"/>
      <c r="AX46" s="110"/>
      <c r="AY46" s="111"/>
      <c r="AZ46" s="111"/>
      <c r="BA46" s="111"/>
      <c r="BB46" s="111"/>
      <c r="BC46" s="111"/>
      <c r="BD46" s="111"/>
      <c r="BE46" s="112"/>
      <c r="BF46" s="110"/>
      <c r="BG46" s="111"/>
      <c r="BH46" s="111"/>
      <c r="BI46" s="111"/>
      <c r="BJ46" s="111"/>
      <c r="BK46" s="111"/>
      <c r="BL46" s="111"/>
      <c r="BM46" s="112"/>
      <c r="BN46" s="117"/>
      <c r="BO46" s="111"/>
      <c r="BP46" s="111"/>
      <c r="BQ46" s="111"/>
      <c r="BR46" s="111"/>
      <c r="BS46" s="111"/>
      <c r="BT46" s="112"/>
      <c r="BU46" s="35" t="str">
        <f>IF(AM46="","",IF(AM46="女",1,""))</f>
        <v/>
      </c>
      <c r="BV46" s="109" t="str">
        <f>IF(AM46="","",IF(AM46="女",1,""))</f>
        <v/>
      </c>
      <c r="BY46" s="109" t="s">
        <v>138</v>
      </c>
      <c r="BZ46" s="109"/>
      <c r="CA46" s="109"/>
      <c r="CB46" s="109"/>
      <c r="CC46" s="109"/>
      <c r="CD46" s="109"/>
      <c r="CE46" s="109"/>
      <c r="CF46" s="109"/>
      <c r="CG46" s="109"/>
      <c r="CH46" s="109"/>
      <c r="CI46" s="109"/>
      <c r="CJ46" s="109"/>
      <c r="CK46" s="109"/>
      <c r="CL46" s="109"/>
      <c r="CM46" s="109"/>
      <c r="CN46" s="109"/>
      <c r="CO46" s="109"/>
      <c r="CP46" s="109"/>
      <c r="CQ46" s="109"/>
      <c r="CR46" s="109"/>
      <c r="CS46" s="109"/>
    </row>
    <row r="47" spans="1:97" ht="17.25" customHeight="1">
      <c r="A47" s="125"/>
      <c r="B47" s="125"/>
      <c r="C47" s="125"/>
      <c r="D47" s="125"/>
      <c r="E47" s="125"/>
      <c r="F47" s="166"/>
      <c r="G47" s="167"/>
      <c r="H47" s="167"/>
      <c r="I47" s="167"/>
      <c r="J47" s="167"/>
      <c r="K47" s="168"/>
      <c r="L47" s="148"/>
      <c r="M47" s="148"/>
      <c r="N47" s="148"/>
      <c r="O47" s="148"/>
      <c r="P47" s="148"/>
      <c r="Q47" s="148"/>
      <c r="R47" s="148"/>
      <c r="S47" s="148"/>
      <c r="T47" s="148"/>
      <c r="U47" s="148"/>
      <c r="V47" s="148"/>
      <c r="W47" s="148"/>
      <c r="X47" s="148"/>
      <c r="Y47" s="148"/>
      <c r="Z47" s="148"/>
      <c r="AA47" s="172"/>
      <c r="AB47" s="152"/>
      <c r="AC47" s="152"/>
      <c r="AD47" s="152"/>
      <c r="AE47" s="150"/>
      <c r="AF47" s="152"/>
      <c r="AG47" s="152"/>
      <c r="AH47" s="152"/>
      <c r="AI47" s="150"/>
      <c r="AJ47" s="152"/>
      <c r="AK47" s="152"/>
      <c r="AL47" s="174"/>
      <c r="AM47" s="113"/>
      <c r="AN47" s="114"/>
      <c r="AO47" s="114"/>
      <c r="AP47" s="114"/>
      <c r="AQ47" s="115"/>
      <c r="AR47" s="178"/>
      <c r="AS47" s="179"/>
      <c r="AT47" s="179"/>
      <c r="AU47" s="179"/>
      <c r="AV47" s="179"/>
      <c r="AW47" s="180"/>
      <c r="AX47" s="113"/>
      <c r="AY47" s="114"/>
      <c r="AZ47" s="114"/>
      <c r="BA47" s="114"/>
      <c r="BB47" s="114"/>
      <c r="BC47" s="114"/>
      <c r="BD47" s="114"/>
      <c r="BE47" s="115"/>
      <c r="BF47" s="113"/>
      <c r="BG47" s="114"/>
      <c r="BH47" s="114"/>
      <c r="BI47" s="114"/>
      <c r="BJ47" s="114"/>
      <c r="BK47" s="114"/>
      <c r="BL47" s="114"/>
      <c r="BM47" s="115"/>
      <c r="BN47" s="113"/>
      <c r="BO47" s="114"/>
      <c r="BP47" s="114"/>
      <c r="BQ47" s="114"/>
      <c r="BR47" s="114"/>
      <c r="BS47" s="114"/>
      <c r="BT47" s="115"/>
      <c r="BU47" s="35" t="str">
        <f>IF(AM46="","",IF(AM46="女",1,""))</f>
        <v/>
      </c>
      <c r="BV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row>
    <row r="48" spans="1:97" ht="9.4" customHeight="1">
      <c r="A48" s="125">
        <v>12</v>
      </c>
      <c r="B48" s="125"/>
      <c r="C48" s="125"/>
      <c r="D48" s="125"/>
      <c r="E48" s="125"/>
      <c r="F48" s="163"/>
      <c r="G48" s="164"/>
      <c r="H48" s="164"/>
      <c r="I48" s="164"/>
      <c r="J48" s="164"/>
      <c r="K48" s="165"/>
      <c r="L48" s="169" t="str">
        <f>IF(L49="","",PHONETIC(L49))</f>
        <v/>
      </c>
      <c r="M48" s="170"/>
      <c r="N48" s="170"/>
      <c r="O48" s="170"/>
      <c r="P48" s="170"/>
      <c r="Q48" s="170"/>
      <c r="R48" s="170"/>
      <c r="S48" s="170"/>
      <c r="T48" s="170"/>
      <c r="U48" s="170"/>
      <c r="V48" s="170"/>
      <c r="W48" s="170"/>
      <c r="X48" s="170"/>
      <c r="Y48" s="170"/>
      <c r="Z48" s="170"/>
      <c r="AA48" s="171"/>
      <c r="AB48" s="151"/>
      <c r="AC48" s="151"/>
      <c r="AD48" s="151"/>
      <c r="AE48" s="149" t="s">
        <v>41</v>
      </c>
      <c r="AF48" s="151"/>
      <c r="AG48" s="151"/>
      <c r="AH48" s="151"/>
      <c r="AI48" s="149" t="s">
        <v>42</v>
      </c>
      <c r="AJ48" s="151"/>
      <c r="AK48" s="151"/>
      <c r="AL48" s="173"/>
      <c r="AM48" s="110"/>
      <c r="AN48" s="111"/>
      <c r="AO48" s="111"/>
      <c r="AP48" s="111"/>
      <c r="AQ48" s="112"/>
      <c r="AR48" s="175"/>
      <c r="AS48" s="176"/>
      <c r="AT48" s="176"/>
      <c r="AU48" s="176"/>
      <c r="AV48" s="176"/>
      <c r="AW48" s="177"/>
      <c r="AX48" s="110"/>
      <c r="AY48" s="111"/>
      <c r="AZ48" s="111"/>
      <c r="BA48" s="111"/>
      <c r="BB48" s="111"/>
      <c r="BC48" s="111"/>
      <c r="BD48" s="111"/>
      <c r="BE48" s="112"/>
      <c r="BF48" s="110"/>
      <c r="BG48" s="111"/>
      <c r="BH48" s="111"/>
      <c r="BI48" s="111"/>
      <c r="BJ48" s="111"/>
      <c r="BK48" s="111"/>
      <c r="BL48" s="111"/>
      <c r="BM48" s="112"/>
      <c r="BN48" s="117"/>
      <c r="BO48" s="111"/>
      <c r="BP48" s="111"/>
      <c r="BQ48" s="111"/>
      <c r="BR48" s="111"/>
      <c r="BS48" s="111"/>
      <c r="BT48" s="112"/>
      <c r="BU48" s="35" t="str">
        <f>IF(AM48="","",IF(AM48="女",1,""))</f>
        <v/>
      </c>
      <c r="BV48" s="109" t="str">
        <f>IF(AM48="","",IF(AM48="女",1,""))</f>
        <v/>
      </c>
    </row>
    <row r="49" spans="1:97" ht="17.25" customHeight="1">
      <c r="A49" s="125"/>
      <c r="B49" s="125"/>
      <c r="C49" s="125"/>
      <c r="D49" s="125"/>
      <c r="E49" s="125"/>
      <c r="F49" s="166"/>
      <c r="G49" s="167"/>
      <c r="H49" s="167"/>
      <c r="I49" s="167"/>
      <c r="J49" s="167"/>
      <c r="K49" s="168"/>
      <c r="L49" s="148"/>
      <c r="M49" s="148"/>
      <c r="N49" s="148"/>
      <c r="O49" s="148"/>
      <c r="P49" s="148"/>
      <c r="Q49" s="148"/>
      <c r="R49" s="148"/>
      <c r="S49" s="148"/>
      <c r="T49" s="148"/>
      <c r="U49" s="148"/>
      <c r="V49" s="148"/>
      <c r="W49" s="148"/>
      <c r="X49" s="148"/>
      <c r="Y49" s="148"/>
      <c r="Z49" s="148"/>
      <c r="AA49" s="172"/>
      <c r="AB49" s="152"/>
      <c r="AC49" s="152"/>
      <c r="AD49" s="152"/>
      <c r="AE49" s="150"/>
      <c r="AF49" s="152"/>
      <c r="AG49" s="152"/>
      <c r="AH49" s="152"/>
      <c r="AI49" s="150"/>
      <c r="AJ49" s="152"/>
      <c r="AK49" s="152"/>
      <c r="AL49" s="174"/>
      <c r="AM49" s="113"/>
      <c r="AN49" s="114"/>
      <c r="AO49" s="114"/>
      <c r="AP49" s="114"/>
      <c r="AQ49" s="115"/>
      <c r="AR49" s="178"/>
      <c r="AS49" s="179"/>
      <c r="AT49" s="179"/>
      <c r="AU49" s="179"/>
      <c r="AV49" s="179"/>
      <c r="AW49" s="180"/>
      <c r="AX49" s="113"/>
      <c r="AY49" s="114"/>
      <c r="AZ49" s="114"/>
      <c r="BA49" s="114"/>
      <c r="BB49" s="114"/>
      <c r="BC49" s="114"/>
      <c r="BD49" s="114"/>
      <c r="BE49" s="115"/>
      <c r="BF49" s="113"/>
      <c r="BG49" s="114"/>
      <c r="BH49" s="114"/>
      <c r="BI49" s="114"/>
      <c r="BJ49" s="114"/>
      <c r="BK49" s="114"/>
      <c r="BL49" s="114"/>
      <c r="BM49" s="115"/>
      <c r="BN49" s="113"/>
      <c r="BO49" s="114"/>
      <c r="BP49" s="114"/>
      <c r="BQ49" s="114"/>
      <c r="BR49" s="114"/>
      <c r="BS49" s="114"/>
      <c r="BT49" s="115"/>
      <c r="BU49" s="35" t="str">
        <f>IF(AM48="","",IF(AM48="女",1,""))</f>
        <v/>
      </c>
      <c r="BV49" s="109"/>
      <c r="BY49" s="136" t="s">
        <v>136</v>
      </c>
      <c r="BZ49" s="137"/>
      <c r="CA49" s="137"/>
      <c r="CB49" s="137"/>
      <c r="CC49" s="137"/>
      <c r="CD49" s="137"/>
      <c r="CE49" s="137"/>
      <c r="CF49" s="137"/>
      <c r="CG49" s="137"/>
      <c r="CH49" s="137"/>
      <c r="CI49" s="137"/>
      <c r="CJ49" s="137"/>
      <c r="CK49" s="137"/>
      <c r="CL49" s="137"/>
      <c r="CM49" s="137"/>
      <c r="CN49" s="137"/>
      <c r="CO49" s="138"/>
      <c r="CP49" s="132">
        <f>SUM(CB35,CB37,CB39,CB41,CB43)</f>
        <v>0</v>
      </c>
      <c r="CQ49" s="133"/>
      <c r="CR49" s="133"/>
      <c r="CS49" s="134"/>
    </row>
    <row r="50" spans="1:97" ht="9.4" customHeight="1">
      <c r="A50" s="125" t="s">
        <v>33</v>
      </c>
      <c r="B50" s="125"/>
      <c r="C50" s="125"/>
      <c r="D50" s="125"/>
      <c r="E50" s="125"/>
      <c r="F50" s="118"/>
      <c r="G50" s="119"/>
      <c r="H50" s="119"/>
      <c r="I50" s="119"/>
      <c r="J50" s="119"/>
      <c r="K50" s="120"/>
      <c r="L50" s="216" t="str">
        <f>IF(L51="","",PHONETIC(L51))</f>
        <v/>
      </c>
      <c r="M50" s="216"/>
      <c r="N50" s="216"/>
      <c r="O50" s="216"/>
      <c r="P50" s="216"/>
      <c r="Q50" s="216"/>
      <c r="R50" s="216"/>
      <c r="S50" s="216"/>
      <c r="T50" s="216"/>
      <c r="U50" s="216"/>
      <c r="V50" s="216"/>
      <c r="W50" s="216"/>
      <c r="X50" s="216"/>
      <c r="Y50" s="216"/>
      <c r="Z50" s="216"/>
      <c r="AA50" s="171"/>
      <c r="AB50" s="151"/>
      <c r="AC50" s="151"/>
      <c r="AD50" s="151"/>
      <c r="AE50" s="149" t="s">
        <v>41</v>
      </c>
      <c r="AF50" s="151"/>
      <c r="AG50" s="151"/>
      <c r="AH50" s="151"/>
      <c r="AI50" s="149" t="s">
        <v>42</v>
      </c>
      <c r="AJ50" s="151"/>
      <c r="AK50" s="151"/>
      <c r="AL50" s="173"/>
      <c r="AM50" s="118"/>
      <c r="AN50" s="119"/>
      <c r="AO50" s="119"/>
      <c r="AP50" s="119"/>
      <c r="AQ50" s="120"/>
      <c r="AR50" s="153"/>
      <c r="AS50" s="154"/>
      <c r="AT50" s="154"/>
      <c r="AU50" s="154"/>
      <c r="AV50" s="154"/>
      <c r="AW50" s="155"/>
      <c r="AX50" s="118"/>
      <c r="AY50" s="119"/>
      <c r="AZ50" s="119"/>
      <c r="BA50" s="119"/>
      <c r="BB50" s="119"/>
      <c r="BC50" s="119"/>
      <c r="BD50" s="119"/>
      <c r="BE50" s="120"/>
      <c r="BF50" s="118"/>
      <c r="BG50" s="119"/>
      <c r="BH50" s="119"/>
      <c r="BI50" s="119"/>
      <c r="BJ50" s="119"/>
      <c r="BK50" s="119"/>
      <c r="BL50" s="119"/>
      <c r="BM50" s="120"/>
      <c r="BN50" s="184"/>
      <c r="BO50" s="164"/>
      <c r="BP50" s="164"/>
      <c r="BQ50" s="164"/>
      <c r="BR50" s="164"/>
      <c r="BS50" s="164"/>
      <c r="BT50" s="165"/>
      <c r="BY50" s="62"/>
      <c r="BZ50" s="62"/>
      <c r="CA50" s="62"/>
      <c r="CB50" s="62"/>
      <c r="CC50" s="62"/>
      <c r="CD50" s="62"/>
      <c r="CE50" s="62"/>
      <c r="CF50" s="62"/>
      <c r="CG50" s="62"/>
      <c r="CH50" s="62"/>
      <c r="CI50" s="62"/>
      <c r="CJ50" s="62"/>
      <c r="CK50" s="62"/>
      <c r="CL50" s="62"/>
      <c r="CM50" s="62"/>
      <c r="CN50" s="62"/>
      <c r="CO50" s="62"/>
      <c r="CP50" s="62"/>
      <c r="CQ50" s="62"/>
      <c r="CR50" s="62"/>
      <c r="CS50" s="62"/>
    </row>
    <row r="51" spans="1:97" ht="17.25" customHeight="1">
      <c r="A51" s="125"/>
      <c r="B51" s="125"/>
      <c r="C51" s="125"/>
      <c r="D51" s="125"/>
      <c r="E51" s="125"/>
      <c r="F51" s="121"/>
      <c r="G51" s="122"/>
      <c r="H51" s="122"/>
      <c r="I51" s="122"/>
      <c r="J51" s="122"/>
      <c r="K51" s="123"/>
      <c r="L51" s="215"/>
      <c r="M51" s="215"/>
      <c r="N51" s="215"/>
      <c r="O51" s="215"/>
      <c r="P51" s="215"/>
      <c r="Q51" s="215"/>
      <c r="R51" s="215"/>
      <c r="S51" s="215"/>
      <c r="T51" s="215"/>
      <c r="U51" s="215"/>
      <c r="V51" s="215"/>
      <c r="W51" s="215"/>
      <c r="X51" s="215"/>
      <c r="Y51" s="215"/>
      <c r="Z51" s="215"/>
      <c r="AA51" s="172"/>
      <c r="AB51" s="152"/>
      <c r="AC51" s="152"/>
      <c r="AD51" s="152"/>
      <c r="AE51" s="150"/>
      <c r="AF51" s="152"/>
      <c r="AG51" s="152"/>
      <c r="AH51" s="152"/>
      <c r="AI51" s="150"/>
      <c r="AJ51" s="152"/>
      <c r="AK51" s="152"/>
      <c r="AL51" s="174"/>
      <c r="AM51" s="121"/>
      <c r="AN51" s="122"/>
      <c r="AO51" s="122"/>
      <c r="AP51" s="122"/>
      <c r="AQ51" s="123"/>
      <c r="AR51" s="156"/>
      <c r="AS51" s="157"/>
      <c r="AT51" s="157"/>
      <c r="AU51" s="157"/>
      <c r="AV51" s="157"/>
      <c r="AW51" s="158"/>
      <c r="AX51" s="121"/>
      <c r="AY51" s="122"/>
      <c r="AZ51" s="122"/>
      <c r="BA51" s="122"/>
      <c r="BB51" s="122"/>
      <c r="BC51" s="122"/>
      <c r="BD51" s="122"/>
      <c r="BE51" s="123"/>
      <c r="BF51" s="121"/>
      <c r="BG51" s="122"/>
      <c r="BH51" s="122"/>
      <c r="BI51" s="122"/>
      <c r="BJ51" s="122"/>
      <c r="BK51" s="122"/>
      <c r="BL51" s="122"/>
      <c r="BM51" s="123"/>
      <c r="BN51" s="166"/>
      <c r="BO51" s="167"/>
      <c r="BP51" s="167"/>
      <c r="BQ51" s="167"/>
      <c r="BR51" s="167"/>
      <c r="BS51" s="167"/>
      <c r="BT51" s="168"/>
      <c r="BY51" s="136" t="s">
        <v>137</v>
      </c>
      <c r="BZ51" s="137"/>
      <c r="CA51" s="137"/>
      <c r="CB51" s="137"/>
      <c r="CC51" s="137"/>
      <c r="CD51" s="137"/>
      <c r="CE51" s="137"/>
      <c r="CF51" s="137"/>
      <c r="CG51" s="137"/>
      <c r="CH51" s="137"/>
      <c r="CI51" s="137"/>
      <c r="CJ51" s="137"/>
      <c r="CK51" s="137"/>
      <c r="CL51" s="137"/>
      <c r="CM51" s="137"/>
      <c r="CN51" s="137"/>
      <c r="CO51" s="138"/>
      <c r="CP51" s="132">
        <f>SUM(CE35,CE37,CE39,CE41,CE43)</f>
        <v>0</v>
      </c>
      <c r="CQ51" s="133"/>
      <c r="CR51" s="133"/>
      <c r="CS51" s="134"/>
    </row>
    <row r="52" spans="1:97" ht="11.25" customHeight="1">
      <c r="A52" s="139" t="s">
        <v>161</v>
      </c>
      <c r="B52" s="140"/>
      <c r="C52" s="140"/>
      <c r="D52" s="140"/>
      <c r="E52" s="141"/>
      <c r="F52" s="118"/>
      <c r="G52" s="119"/>
      <c r="H52" s="119"/>
      <c r="I52" s="119"/>
      <c r="J52" s="119"/>
      <c r="K52" s="120"/>
      <c r="L52" s="219" t="s">
        <v>39</v>
      </c>
      <c r="M52" s="219"/>
      <c r="N52" s="219"/>
      <c r="O52" s="219"/>
      <c r="P52" s="219"/>
      <c r="Q52" s="219"/>
      <c r="R52" s="219"/>
      <c r="S52" s="219"/>
      <c r="T52" s="219"/>
      <c r="U52" s="219"/>
      <c r="V52" s="219"/>
      <c r="W52" s="219"/>
      <c r="X52" s="219"/>
      <c r="Y52" s="219"/>
      <c r="Z52" s="219"/>
      <c r="AA52" s="160" t="s">
        <v>62</v>
      </c>
      <c r="AB52" s="161"/>
      <c r="AC52" s="161"/>
      <c r="AD52" s="161"/>
      <c r="AE52" s="161"/>
      <c r="AF52" s="161"/>
      <c r="AG52" s="161"/>
      <c r="AH52" s="161"/>
      <c r="AI52" s="161"/>
      <c r="AJ52" s="161"/>
      <c r="AK52" s="161"/>
      <c r="AL52" s="161"/>
    </row>
    <row r="53" spans="1:97" ht="17.25" customHeight="1">
      <c r="A53" s="142"/>
      <c r="B53" s="143"/>
      <c r="C53" s="143"/>
      <c r="D53" s="143"/>
      <c r="E53" s="144"/>
      <c r="F53" s="121"/>
      <c r="G53" s="122"/>
      <c r="H53" s="122"/>
      <c r="I53" s="122"/>
      <c r="J53" s="122"/>
      <c r="K53" s="123"/>
      <c r="L53" s="220" t="s">
        <v>38</v>
      </c>
      <c r="M53" s="220"/>
      <c r="N53" s="220"/>
      <c r="O53" s="220"/>
      <c r="P53" s="220"/>
      <c r="Q53" s="220"/>
      <c r="R53" s="220"/>
      <c r="S53" s="220"/>
      <c r="T53" s="220"/>
      <c r="U53" s="220"/>
      <c r="V53" s="220"/>
      <c r="W53" s="220"/>
      <c r="X53" s="220"/>
      <c r="Y53" s="220"/>
      <c r="Z53" s="220"/>
      <c r="AA53" s="161"/>
      <c r="AB53" s="161"/>
      <c r="AC53" s="161"/>
      <c r="AD53" s="161"/>
      <c r="AE53" s="161"/>
      <c r="AF53" s="161"/>
      <c r="AG53" s="161"/>
      <c r="AH53" s="161"/>
      <c r="AI53" s="161"/>
      <c r="AJ53" s="161"/>
      <c r="AK53" s="161"/>
      <c r="AL53" s="161"/>
      <c r="AM53" s="210" t="s">
        <v>162</v>
      </c>
      <c r="AN53" s="211"/>
      <c r="AO53" s="211"/>
      <c r="AP53" s="211"/>
      <c r="AQ53" s="211"/>
      <c r="AR53" s="211"/>
      <c r="AS53" s="109" t="s">
        <v>63</v>
      </c>
      <c r="AT53" s="109"/>
      <c r="AV53" s="127">
        <v>300</v>
      </c>
      <c r="AW53" s="127"/>
      <c r="AX53" s="127"/>
      <c r="AY53" s="127"/>
      <c r="AZ53" s="127"/>
      <c r="BA53" s="109" t="s">
        <v>64</v>
      </c>
      <c r="BB53" s="109"/>
      <c r="BC53" s="212"/>
      <c r="BD53" s="212"/>
      <c r="BE53" s="212"/>
      <c r="BF53" s="212"/>
      <c r="BG53" s="109" t="s">
        <v>66</v>
      </c>
      <c r="BH53" s="109"/>
      <c r="BL53" s="129" t="str">
        <f>IF(AND(BC53="",BC55=""),"",CE53+CE55)</f>
        <v/>
      </c>
      <c r="BM53" s="129"/>
      <c r="BN53" s="129"/>
      <c r="BO53" s="129"/>
      <c r="BP53" s="129"/>
      <c r="BQ53" s="129"/>
      <c r="BR53" s="129"/>
      <c r="CE53" s="128">
        <f>AV53*BC53</f>
        <v>0</v>
      </c>
      <c r="CF53" s="128"/>
      <c r="CG53" s="128"/>
      <c r="CH53" s="128"/>
      <c r="CI53" s="128"/>
      <c r="CJ53" s="128"/>
      <c r="CK53" s="128"/>
      <c r="CL53" s="128"/>
    </row>
    <row r="54" spans="1:97" ht="11.25" customHeight="1">
      <c r="A54" s="142"/>
      <c r="B54" s="143"/>
      <c r="C54" s="143"/>
      <c r="D54" s="143"/>
      <c r="E54" s="144"/>
      <c r="F54" s="118"/>
      <c r="G54" s="119"/>
      <c r="H54" s="119"/>
      <c r="I54" s="119"/>
      <c r="J54" s="119"/>
      <c r="K54" s="120"/>
      <c r="L54" s="169" t="str">
        <f>IF(L55="","",PHONETIC(L55))</f>
        <v/>
      </c>
      <c r="M54" s="170"/>
      <c r="N54" s="170"/>
      <c r="O54" s="170"/>
      <c r="P54" s="170"/>
      <c r="Q54" s="170"/>
      <c r="R54" s="170"/>
      <c r="S54" s="170"/>
      <c r="T54" s="170"/>
      <c r="U54" s="170"/>
      <c r="V54" s="170"/>
      <c r="W54" s="170"/>
      <c r="X54" s="170"/>
      <c r="Y54" s="170"/>
      <c r="Z54" s="170"/>
      <c r="AA54" s="214"/>
      <c r="AB54" s="214"/>
      <c r="AC54" s="214"/>
      <c r="AD54" s="214"/>
      <c r="AE54" s="214"/>
      <c r="AF54" s="214"/>
      <c r="AG54" s="214"/>
      <c r="AH54" s="214"/>
      <c r="AI54" s="214"/>
      <c r="AJ54" s="214"/>
      <c r="AK54" s="214"/>
      <c r="AL54" s="214"/>
      <c r="BJ54" s="109" t="s">
        <v>65</v>
      </c>
      <c r="BK54" s="109"/>
      <c r="BL54" s="129"/>
      <c r="BM54" s="129"/>
      <c r="BN54" s="129"/>
      <c r="BO54" s="129"/>
      <c r="BP54" s="129"/>
      <c r="BQ54" s="129"/>
      <c r="BR54" s="129"/>
      <c r="BS54" s="109" t="s">
        <v>67</v>
      </c>
      <c r="BT54" s="109"/>
      <c r="CE54" s="41"/>
      <c r="CF54" s="41"/>
      <c r="CG54" s="41"/>
      <c r="CH54" s="41"/>
      <c r="CI54" s="41"/>
      <c r="CJ54" s="41"/>
      <c r="CK54" s="41"/>
      <c r="CL54" s="41"/>
    </row>
    <row r="55" spans="1:97" ht="17.25" customHeight="1">
      <c r="A55" s="142"/>
      <c r="B55" s="143"/>
      <c r="C55" s="143"/>
      <c r="D55" s="143"/>
      <c r="E55" s="144"/>
      <c r="F55" s="121"/>
      <c r="G55" s="122"/>
      <c r="H55" s="122"/>
      <c r="I55" s="122"/>
      <c r="J55" s="122"/>
      <c r="K55" s="123"/>
      <c r="L55" s="215"/>
      <c r="M55" s="215"/>
      <c r="N55" s="215"/>
      <c r="O55" s="215"/>
      <c r="P55" s="215"/>
      <c r="Q55" s="215"/>
      <c r="R55" s="215"/>
      <c r="S55" s="215"/>
      <c r="T55" s="215"/>
      <c r="U55" s="215"/>
      <c r="V55" s="215"/>
      <c r="W55" s="215"/>
      <c r="X55" s="215"/>
      <c r="Y55" s="215"/>
      <c r="Z55" s="215"/>
      <c r="AA55" s="214"/>
      <c r="AB55" s="214"/>
      <c r="AC55" s="214"/>
      <c r="AD55" s="214"/>
      <c r="AE55" s="214"/>
      <c r="AF55" s="214"/>
      <c r="AG55" s="214"/>
      <c r="AH55" s="214"/>
      <c r="AI55" s="214"/>
      <c r="AJ55" s="214"/>
      <c r="AK55" s="214"/>
      <c r="AL55" s="214"/>
      <c r="AS55" s="109" t="s">
        <v>63</v>
      </c>
      <c r="AT55" s="109"/>
      <c r="AV55" s="127">
        <v>500</v>
      </c>
      <c r="AW55" s="127"/>
      <c r="AX55" s="127"/>
      <c r="AY55" s="127"/>
      <c r="AZ55" s="127"/>
      <c r="BA55" s="109" t="s">
        <v>64</v>
      </c>
      <c r="BB55" s="109"/>
      <c r="BC55" s="212"/>
      <c r="BD55" s="212"/>
      <c r="BE55" s="212"/>
      <c r="BF55" s="212"/>
      <c r="BG55" s="109" t="s">
        <v>66</v>
      </c>
      <c r="BH55" s="109"/>
      <c r="CE55" s="128">
        <f>AV55*BC55</f>
        <v>0</v>
      </c>
      <c r="CF55" s="128"/>
      <c r="CG55" s="128"/>
      <c r="CH55" s="128"/>
      <c r="CI55" s="128"/>
      <c r="CJ55" s="128"/>
      <c r="CK55" s="128"/>
      <c r="CL55" s="128"/>
    </row>
    <row r="56" spans="1:97" ht="11.25" customHeight="1">
      <c r="A56" s="142"/>
      <c r="B56" s="143"/>
      <c r="C56" s="143"/>
      <c r="D56" s="143"/>
      <c r="E56" s="144"/>
      <c r="F56" s="118"/>
      <c r="G56" s="119"/>
      <c r="H56" s="119"/>
      <c r="I56" s="119"/>
      <c r="J56" s="119"/>
      <c r="K56" s="120"/>
      <c r="L56" s="169" t="str">
        <f>IF(L57="","",PHONETIC(L57))</f>
        <v/>
      </c>
      <c r="M56" s="170"/>
      <c r="N56" s="170"/>
      <c r="O56" s="170"/>
      <c r="P56" s="170"/>
      <c r="Q56" s="170"/>
      <c r="R56" s="170"/>
      <c r="S56" s="170"/>
      <c r="T56" s="170"/>
      <c r="U56" s="170"/>
      <c r="V56" s="170"/>
      <c r="W56" s="170"/>
      <c r="X56" s="170"/>
      <c r="Y56" s="170"/>
      <c r="Z56" s="170"/>
      <c r="AA56" s="214"/>
      <c r="AB56" s="214"/>
      <c r="AC56" s="214"/>
      <c r="AD56" s="214"/>
      <c r="AE56" s="214"/>
      <c r="AF56" s="214"/>
      <c r="AG56" s="214"/>
      <c r="AH56" s="214"/>
      <c r="AI56" s="214"/>
      <c r="AJ56" s="214"/>
      <c r="AK56" s="214"/>
      <c r="AL56" s="214"/>
    </row>
    <row r="57" spans="1:97" ht="17.25" customHeight="1">
      <c r="A57" s="145"/>
      <c r="B57" s="146"/>
      <c r="C57" s="146"/>
      <c r="D57" s="146"/>
      <c r="E57" s="147"/>
      <c r="F57" s="121"/>
      <c r="G57" s="122"/>
      <c r="H57" s="122"/>
      <c r="I57" s="122"/>
      <c r="J57" s="122"/>
      <c r="K57" s="123"/>
      <c r="L57" s="215"/>
      <c r="M57" s="215"/>
      <c r="N57" s="215"/>
      <c r="O57" s="215"/>
      <c r="P57" s="215"/>
      <c r="Q57" s="215"/>
      <c r="R57" s="215"/>
      <c r="S57" s="215"/>
      <c r="T57" s="215"/>
      <c r="U57" s="215"/>
      <c r="V57" s="215"/>
      <c r="W57" s="215"/>
      <c r="X57" s="215"/>
      <c r="Y57" s="215"/>
      <c r="Z57" s="215"/>
      <c r="AA57" s="214"/>
      <c r="AB57" s="214"/>
      <c r="AC57" s="214"/>
      <c r="AD57" s="214"/>
      <c r="AE57" s="214"/>
      <c r="AF57" s="214"/>
      <c r="AG57" s="214"/>
      <c r="AH57" s="214"/>
      <c r="AI57" s="214"/>
      <c r="AJ57" s="214"/>
      <c r="AK57" s="214"/>
      <c r="AL57" s="214"/>
    </row>
    <row r="58" spans="1:97" ht="6" customHeight="1"/>
    <row r="59" spans="1:97">
      <c r="B59" s="35" t="s">
        <v>163</v>
      </c>
    </row>
    <row r="60" spans="1:97" ht="6" customHeight="1"/>
    <row r="61" spans="1:97" ht="13.5" customHeight="1">
      <c r="A61" s="35" t="s">
        <v>168</v>
      </c>
    </row>
    <row r="62" spans="1:97" ht="13.5" customHeight="1">
      <c r="A62" s="107" t="s">
        <v>146</v>
      </c>
      <c r="B62" s="107"/>
      <c r="C62" s="107"/>
      <c r="D62" s="107"/>
      <c r="E62" s="107"/>
      <c r="F62" s="107"/>
      <c r="G62" s="107"/>
      <c r="H62" s="107"/>
      <c r="I62" s="108" t="s">
        <v>164</v>
      </c>
      <c r="J62" s="108"/>
      <c r="K62" s="108"/>
      <c r="L62" s="108"/>
      <c r="M62" s="108"/>
      <c r="N62" s="108"/>
      <c r="O62" s="108"/>
      <c r="P62" s="108"/>
      <c r="Q62" s="108"/>
      <c r="R62" s="108"/>
      <c r="S62" s="108"/>
      <c r="T62" s="108"/>
      <c r="V62" s="109" t="s">
        <v>147</v>
      </c>
      <c r="W62" s="109"/>
    </row>
    <row r="63" spans="1:97" ht="13.5" customHeight="1">
      <c r="A63" s="108" t="s">
        <v>148</v>
      </c>
      <c r="B63" s="108"/>
      <c r="C63" s="108"/>
      <c r="D63" s="108"/>
      <c r="E63" s="108"/>
      <c r="F63" s="108"/>
      <c r="G63" s="108"/>
      <c r="H63" s="108"/>
      <c r="I63" s="108"/>
      <c r="J63" s="108"/>
      <c r="K63" s="108"/>
      <c r="L63" s="108"/>
      <c r="M63" s="108"/>
      <c r="N63" s="108"/>
      <c r="O63" s="108"/>
      <c r="P63" s="108"/>
      <c r="Q63" s="108"/>
      <c r="R63" s="108"/>
      <c r="S63" s="108"/>
      <c r="T63" s="108"/>
      <c r="V63" s="109" t="s">
        <v>147</v>
      </c>
      <c r="W63" s="109"/>
    </row>
    <row r="64" spans="1:97" ht="6" customHeight="1"/>
    <row r="65" spans="1:104" ht="12.75" customHeight="1">
      <c r="O65" s="213"/>
      <c r="P65" s="213"/>
      <c r="Q65" s="213"/>
      <c r="R65" s="213"/>
      <c r="S65" s="213"/>
      <c r="T65" s="213"/>
      <c r="U65" s="213"/>
      <c r="V65" s="213"/>
      <c r="W65" s="213"/>
      <c r="X65" s="213"/>
      <c r="Y65" s="108" t="s">
        <v>68</v>
      </c>
      <c r="Z65" s="108"/>
      <c r="AA65" s="108"/>
      <c r="AB65" s="108"/>
      <c r="AC65" s="108"/>
      <c r="AD65" s="108"/>
      <c r="AE65" s="108"/>
      <c r="AF65" s="108"/>
      <c r="AG65" s="108"/>
      <c r="AH65" s="108"/>
      <c r="AI65" s="108"/>
      <c r="AJ65" s="108"/>
      <c r="AK65" s="108"/>
      <c r="AL65" s="108"/>
      <c r="AM65" s="108"/>
      <c r="AN65" s="108"/>
      <c r="AO65" s="108"/>
      <c r="AP65" s="108"/>
      <c r="AR65" s="213"/>
      <c r="AS65" s="213"/>
      <c r="AT65" s="213"/>
      <c r="AU65" s="213"/>
      <c r="AV65" s="213"/>
      <c r="AW65" s="213"/>
      <c r="AX65" s="213"/>
      <c r="AY65" s="213"/>
      <c r="AZ65" s="213"/>
      <c r="BA65" s="213"/>
      <c r="BB65" s="213"/>
      <c r="BC65" s="213"/>
      <c r="BD65" s="213"/>
      <c r="BE65" s="213"/>
      <c r="BF65" s="213"/>
      <c r="BG65" s="213"/>
      <c r="BH65" s="213"/>
      <c r="BI65" s="213"/>
      <c r="BL65" s="109" t="s">
        <v>69</v>
      </c>
      <c r="BM65" s="109"/>
    </row>
    <row r="66" spans="1:104" ht="6" customHeight="1">
      <c r="O66" s="44"/>
      <c r="P66" s="44"/>
      <c r="Q66" s="44"/>
      <c r="R66" s="44"/>
      <c r="S66" s="44"/>
      <c r="T66" s="44"/>
      <c r="U66" s="44"/>
      <c r="V66" s="44"/>
      <c r="W66" s="44"/>
      <c r="X66" s="44"/>
      <c r="AR66" s="44"/>
      <c r="AS66" s="44"/>
      <c r="AT66" s="44"/>
      <c r="AU66" s="44"/>
      <c r="AV66" s="44"/>
      <c r="AW66" s="44"/>
      <c r="AX66" s="44"/>
      <c r="AY66" s="44"/>
      <c r="AZ66" s="44"/>
      <c r="BA66" s="44"/>
      <c r="BB66" s="44"/>
      <c r="BC66" s="44"/>
      <c r="BD66" s="44"/>
      <c r="BE66" s="44"/>
      <c r="BF66" s="44"/>
      <c r="BG66" s="44"/>
      <c r="BH66" s="44"/>
      <c r="BI66" s="44"/>
    </row>
    <row r="67" spans="1:104" ht="18" customHeight="1">
      <c r="O67" s="213"/>
      <c r="P67" s="213"/>
      <c r="Q67" s="213"/>
      <c r="R67" s="213"/>
      <c r="S67" s="213"/>
      <c r="T67" s="213"/>
      <c r="U67" s="213"/>
      <c r="V67" s="213"/>
      <c r="W67" s="213"/>
      <c r="X67" s="213"/>
      <c r="Y67" s="108" t="s">
        <v>70</v>
      </c>
      <c r="Z67" s="108"/>
      <c r="AA67" s="108"/>
      <c r="AB67" s="108"/>
      <c r="AC67" s="108"/>
      <c r="AD67" s="108"/>
      <c r="AE67" s="108"/>
      <c r="AF67" s="108"/>
      <c r="AG67" s="108"/>
      <c r="AH67" s="108"/>
      <c r="AI67" s="108"/>
      <c r="AJ67" s="108"/>
      <c r="AK67" s="108"/>
      <c r="AL67" s="108"/>
      <c r="AM67" s="108"/>
      <c r="AN67" s="108"/>
      <c r="AO67" s="108"/>
      <c r="AP67" s="108"/>
      <c r="AR67" s="213"/>
      <c r="AS67" s="213"/>
      <c r="AT67" s="213"/>
      <c r="AU67" s="213"/>
      <c r="AV67" s="213"/>
      <c r="AW67" s="213"/>
      <c r="AX67" s="213"/>
      <c r="AY67" s="213"/>
      <c r="AZ67" s="213"/>
      <c r="BA67" s="213"/>
      <c r="BB67" s="213"/>
      <c r="BC67" s="213"/>
      <c r="BD67" s="213"/>
      <c r="BE67" s="213"/>
      <c r="BF67" s="213"/>
      <c r="BG67" s="213"/>
      <c r="BH67" s="213"/>
      <c r="BI67" s="213"/>
      <c r="BL67" s="109" t="s">
        <v>69</v>
      </c>
      <c r="BM67" s="109"/>
    </row>
    <row r="75" spans="1:104" ht="18" customHeight="1">
      <c r="A75" s="201" t="s">
        <v>101</v>
      </c>
      <c r="B75" s="201"/>
      <c r="C75" s="201"/>
      <c r="D75" s="201"/>
      <c r="E75" s="201"/>
      <c r="F75" s="201"/>
      <c r="G75" s="201"/>
      <c r="H75" s="201"/>
      <c r="I75" s="201"/>
      <c r="J75" s="201"/>
      <c r="K75" s="201"/>
      <c r="L75" s="201"/>
      <c r="M75" s="201"/>
      <c r="N75" s="201"/>
      <c r="O75" s="201"/>
      <c r="BP75" s="116" t="s">
        <v>128</v>
      </c>
      <c r="BQ75" s="116"/>
      <c r="BR75" s="116"/>
      <c r="BS75" s="116"/>
      <c r="BT75" s="116"/>
    </row>
    <row r="76" spans="1:104" ht="21.95" customHeight="1">
      <c r="A76" s="201"/>
      <c r="B76" s="201"/>
      <c r="C76" s="201"/>
      <c r="D76" s="201"/>
      <c r="E76" s="201"/>
      <c r="F76" s="201"/>
      <c r="G76" s="201"/>
      <c r="H76" s="201"/>
      <c r="I76" s="201"/>
      <c r="J76" s="201"/>
      <c r="K76" s="201"/>
      <c r="L76" s="201"/>
      <c r="M76" s="201"/>
      <c r="N76" s="201"/>
      <c r="O76" s="201"/>
    </row>
    <row r="77" spans="1:104" ht="21.95" customHeight="1">
      <c r="A77" s="202" t="str">
        <f>IF(A14="","",A14)</f>
        <v>第４９回広島県民スポーツ大会　陸上競技参加者名簿</v>
      </c>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row>
    <row r="78" spans="1:104" ht="10.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row>
    <row r="79" spans="1:104" ht="20.25" customHeight="1">
      <c r="A79" s="198" t="s">
        <v>159</v>
      </c>
      <c r="B79" s="198"/>
      <c r="C79" s="198"/>
      <c r="D79" s="198"/>
      <c r="E79" s="198"/>
      <c r="F79" s="198"/>
      <c r="G79" s="198"/>
      <c r="H79" s="198"/>
      <c r="I79" s="198"/>
      <c r="J79" s="198"/>
      <c r="K79" s="198"/>
      <c r="L79" s="198"/>
      <c r="M79" s="198"/>
      <c r="N79" s="198"/>
      <c r="O79" s="195" t="str">
        <f>IF($O$16="","",$O$16)</f>
        <v/>
      </c>
      <c r="P79" s="195"/>
      <c r="Q79" s="195"/>
      <c r="R79" s="195"/>
      <c r="S79" s="195"/>
      <c r="T79" s="195"/>
      <c r="U79" s="195"/>
      <c r="V79" s="195"/>
      <c r="W79" s="195"/>
      <c r="X79" s="195"/>
      <c r="Y79" s="195"/>
      <c r="Z79" s="195"/>
      <c r="AA79" s="195"/>
      <c r="AB79" s="195"/>
      <c r="AC79" s="195"/>
      <c r="AD79" s="195"/>
      <c r="AE79" s="195"/>
      <c r="AF79" s="195"/>
      <c r="AG79" s="61" t="s">
        <v>48</v>
      </c>
      <c r="AH79" s="194" t="str">
        <f>IF($AH$16="","",$AH$16)</f>
        <v/>
      </c>
      <c r="AI79" s="194"/>
      <c r="AJ79" s="194"/>
      <c r="AK79" s="194"/>
      <c r="AL79" s="194"/>
      <c r="AM79" s="194"/>
      <c r="AN79" s="194"/>
      <c r="AO79" s="194"/>
      <c r="AP79" s="61" t="s">
        <v>50</v>
      </c>
      <c r="AR79" s="198" t="s">
        <v>160</v>
      </c>
      <c r="AS79" s="198"/>
      <c r="AT79" s="198"/>
      <c r="AU79" s="198"/>
      <c r="AV79" s="198"/>
      <c r="AW79" s="198"/>
      <c r="AX79" s="198"/>
      <c r="AY79" s="198"/>
      <c r="AZ79" s="198"/>
      <c r="BA79" s="198"/>
      <c r="BB79" s="198"/>
      <c r="BC79" s="198"/>
      <c r="BD79" s="198"/>
      <c r="BE79" s="198"/>
      <c r="BF79" s="198"/>
      <c r="BG79" s="194" t="str">
        <f>IF($BG$16="","",$BG$16)</f>
        <v/>
      </c>
      <c r="BH79" s="194"/>
      <c r="BI79" s="194"/>
      <c r="BJ79" s="194"/>
      <c r="BK79" s="194"/>
      <c r="BL79" s="194"/>
      <c r="BM79" s="194"/>
      <c r="BN79" s="194"/>
      <c r="BO79" s="194"/>
      <c r="BP79" s="194"/>
      <c r="BQ79" s="194"/>
      <c r="BR79" s="194"/>
      <c r="BS79" s="194"/>
      <c r="BT79" s="194"/>
      <c r="CY79" s="41" t="str">
        <f>IF(O79="","",PHONETIC(O79))</f>
        <v/>
      </c>
      <c r="CZ79" s="33" t="str">
        <f>IF(AH79="","",PHONETIC(AH79))</f>
        <v/>
      </c>
    </row>
    <row r="80" spans="1:104" ht="20.25" customHeight="1">
      <c r="A80" s="198" t="s">
        <v>47</v>
      </c>
      <c r="B80" s="198"/>
      <c r="C80" s="198"/>
      <c r="D80" s="198"/>
      <c r="E80" s="198"/>
      <c r="F80" s="198"/>
      <c r="G80" s="198"/>
      <c r="H80" s="198"/>
      <c r="I80" s="198"/>
      <c r="J80" s="198"/>
      <c r="K80" s="198"/>
      <c r="L80" s="198"/>
      <c r="M80" s="198"/>
      <c r="N80" s="198"/>
      <c r="O80" s="196" t="s">
        <v>49</v>
      </c>
      <c r="P80" s="196"/>
      <c r="Q80" s="205" t="str">
        <f>IF($Q$17="","",$Q$17)</f>
        <v/>
      </c>
      <c r="R80" s="205"/>
      <c r="S80" s="205"/>
      <c r="T80" s="205"/>
      <c r="U80" s="205"/>
      <c r="V80" s="196" t="s">
        <v>51</v>
      </c>
      <c r="W80" s="196"/>
      <c r="X80" s="206" t="str">
        <f>IF($X$17="","",$X$17)</f>
        <v/>
      </c>
      <c r="Y80" s="206"/>
      <c r="Z80" s="206"/>
      <c r="AA80" s="206"/>
      <c r="AB80" s="64"/>
      <c r="AC80" s="197" t="str">
        <f>IF($AC$17="","",$AC$17)</f>
        <v/>
      </c>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6" t="s">
        <v>52</v>
      </c>
      <c r="BC80" s="196"/>
      <c r="BD80" s="196"/>
      <c r="BE80" s="61" t="s">
        <v>53</v>
      </c>
      <c r="BF80" s="195" t="str">
        <f>IF($BF$17="","",$BF$17)</f>
        <v/>
      </c>
      <c r="BG80" s="195"/>
      <c r="BH80" s="195"/>
      <c r="BI80" s="195"/>
      <c r="BJ80" s="61" t="s">
        <v>54</v>
      </c>
      <c r="BK80" s="195" t="str">
        <f>IF(BK17="","",BK17)</f>
        <v/>
      </c>
      <c r="BL80" s="195"/>
      <c r="BM80" s="195"/>
      <c r="BN80" s="196" t="s">
        <v>51</v>
      </c>
      <c r="BO80" s="196"/>
      <c r="BP80" s="106" t="str">
        <f>IF(BP17="","",BP17)</f>
        <v/>
      </c>
      <c r="BQ80" s="106"/>
      <c r="BR80" s="106"/>
      <c r="BS80" s="106"/>
      <c r="BT80" s="106"/>
    </row>
    <row r="81" spans="1:74" ht="15.4"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7" t="s">
        <v>56</v>
      </c>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row>
    <row r="82" spans="1:74" ht="15.4" customHeight="1">
      <c r="A82" s="38" t="s">
        <v>48</v>
      </c>
      <c r="B82" s="193" t="str">
        <f>IF(B19="","",B19)</f>
        <v/>
      </c>
      <c r="C82" s="193"/>
      <c r="D82" s="193"/>
      <c r="E82" s="193"/>
      <c r="F82" s="38" t="s">
        <v>50</v>
      </c>
      <c r="G82" s="39"/>
      <c r="H82" s="39" t="s">
        <v>60</v>
      </c>
      <c r="I82" s="38"/>
      <c r="J82" s="38"/>
      <c r="K82" s="38"/>
      <c r="L82" s="38"/>
      <c r="M82" s="38"/>
      <c r="N82" s="38"/>
      <c r="O82" s="38"/>
      <c r="P82" s="38"/>
      <c r="Q82" s="38"/>
      <c r="R82" s="38"/>
      <c r="S82" s="38"/>
      <c r="T82" s="38"/>
      <c r="U82" s="38"/>
      <c r="V82" s="38"/>
      <c r="W82" s="38"/>
      <c r="X82" s="38"/>
      <c r="Y82" s="38"/>
      <c r="Z82" s="38"/>
      <c r="AA82" s="40" t="s">
        <v>57</v>
      </c>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row>
    <row r="83" spans="1:74" ht="15.4" customHeight="1">
      <c r="A83" s="38" t="s">
        <v>48</v>
      </c>
      <c r="B83" s="203" t="str">
        <f>IF(B20="","",B20)</f>
        <v/>
      </c>
      <c r="C83" s="203"/>
      <c r="D83" s="203"/>
      <c r="E83" s="203"/>
      <c r="F83" s="38" t="s">
        <v>59</v>
      </c>
      <c r="G83" s="38"/>
      <c r="H83" s="39" t="s">
        <v>61</v>
      </c>
      <c r="I83" s="38"/>
      <c r="J83" s="38"/>
      <c r="K83" s="38"/>
      <c r="L83" s="38"/>
      <c r="M83" s="38"/>
      <c r="N83" s="38"/>
      <c r="O83" s="38"/>
      <c r="P83" s="38"/>
      <c r="Q83" s="38"/>
      <c r="R83" s="38"/>
      <c r="S83" s="38"/>
      <c r="T83" s="38"/>
      <c r="U83" s="38"/>
      <c r="V83" s="38"/>
      <c r="W83" s="38"/>
      <c r="X83" s="38"/>
      <c r="Y83" s="38"/>
      <c r="Z83" s="38"/>
      <c r="AA83" s="40" t="s">
        <v>58</v>
      </c>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row>
    <row r="85" spans="1:74" ht="9.4" customHeight="1">
      <c r="A85" s="185" t="s">
        <v>150</v>
      </c>
      <c r="B85" s="186"/>
      <c r="C85" s="186"/>
      <c r="D85" s="186"/>
      <c r="E85" s="186"/>
      <c r="F85" s="204" t="s">
        <v>152</v>
      </c>
      <c r="G85" s="140"/>
      <c r="H85" s="140"/>
      <c r="I85" s="140"/>
      <c r="J85" s="140"/>
      <c r="K85" s="141"/>
      <c r="L85" s="207" t="s">
        <v>100</v>
      </c>
      <c r="M85" s="207"/>
      <c r="N85" s="207"/>
      <c r="O85" s="207"/>
      <c r="P85" s="207"/>
      <c r="Q85" s="207"/>
      <c r="R85" s="207"/>
      <c r="S85" s="207"/>
      <c r="T85" s="207"/>
      <c r="U85" s="207"/>
      <c r="V85" s="207"/>
      <c r="W85" s="207"/>
      <c r="X85" s="207"/>
      <c r="Y85" s="207"/>
      <c r="Z85" s="207"/>
      <c r="AA85" s="186" t="s">
        <v>37</v>
      </c>
      <c r="AB85" s="186"/>
      <c r="AC85" s="186"/>
      <c r="AD85" s="186"/>
      <c r="AE85" s="186"/>
      <c r="AF85" s="186"/>
      <c r="AG85" s="186"/>
      <c r="AH85" s="186"/>
      <c r="AI85" s="186"/>
      <c r="AJ85" s="186"/>
      <c r="AK85" s="186"/>
      <c r="AL85" s="186"/>
      <c r="AM85" s="186" t="s">
        <v>35</v>
      </c>
      <c r="AN85" s="186"/>
      <c r="AO85" s="186"/>
      <c r="AP85" s="186"/>
      <c r="AQ85" s="186"/>
      <c r="AR85" s="189" t="s">
        <v>36</v>
      </c>
      <c r="AS85" s="189"/>
      <c r="AT85" s="189"/>
      <c r="AU85" s="189"/>
      <c r="AV85" s="189"/>
      <c r="AW85" s="189"/>
      <c r="AX85" s="185" t="s">
        <v>139</v>
      </c>
      <c r="AY85" s="186"/>
      <c r="AZ85" s="186"/>
      <c r="BA85" s="186"/>
      <c r="BB85" s="186"/>
      <c r="BC85" s="186"/>
      <c r="BD85" s="186"/>
      <c r="BE85" s="186"/>
      <c r="BF85" s="185" t="s">
        <v>140</v>
      </c>
      <c r="BG85" s="186"/>
      <c r="BH85" s="186"/>
      <c r="BI85" s="186"/>
      <c r="BJ85" s="186"/>
      <c r="BK85" s="186"/>
      <c r="BL85" s="186"/>
      <c r="BM85" s="186"/>
      <c r="BN85" s="208" t="s">
        <v>40</v>
      </c>
      <c r="BO85" s="209"/>
      <c r="BP85" s="209"/>
      <c r="BQ85" s="209"/>
      <c r="BR85" s="209"/>
      <c r="BS85" s="209"/>
      <c r="BT85" s="209"/>
    </row>
    <row r="86" spans="1:74" ht="20.25" customHeight="1">
      <c r="A86" s="186"/>
      <c r="B86" s="186"/>
      <c r="C86" s="186"/>
      <c r="D86" s="186"/>
      <c r="E86" s="186"/>
      <c r="F86" s="145"/>
      <c r="G86" s="146"/>
      <c r="H86" s="146"/>
      <c r="I86" s="146"/>
      <c r="J86" s="146"/>
      <c r="K86" s="147"/>
      <c r="L86" s="199" t="s">
        <v>38</v>
      </c>
      <c r="M86" s="199"/>
      <c r="N86" s="199"/>
      <c r="O86" s="199"/>
      <c r="P86" s="199"/>
      <c r="Q86" s="199"/>
      <c r="R86" s="199"/>
      <c r="S86" s="199"/>
      <c r="T86" s="199"/>
      <c r="U86" s="199"/>
      <c r="V86" s="199"/>
      <c r="W86" s="199"/>
      <c r="X86" s="199"/>
      <c r="Y86" s="199"/>
      <c r="Z86" s="199"/>
      <c r="AA86" s="186"/>
      <c r="AB86" s="186"/>
      <c r="AC86" s="186"/>
      <c r="AD86" s="186"/>
      <c r="AE86" s="186"/>
      <c r="AF86" s="186"/>
      <c r="AG86" s="186"/>
      <c r="AH86" s="186"/>
      <c r="AI86" s="186"/>
      <c r="AJ86" s="186"/>
      <c r="AK86" s="186"/>
      <c r="AL86" s="186"/>
      <c r="AM86" s="186"/>
      <c r="AN86" s="186"/>
      <c r="AO86" s="186"/>
      <c r="AP86" s="186"/>
      <c r="AQ86" s="186"/>
      <c r="AR86" s="189"/>
      <c r="AS86" s="189"/>
      <c r="AT86" s="189"/>
      <c r="AU86" s="189"/>
      <c r="AV86" s="189"/>
      <c r="AW86" s="189"/>
      <c r="AX86" s="186"/>
      <c r="AY86" s="186"/>
      <c r="AZ86" s="186"/>
      <c r="BA86" s="186"/>
      <c r="BB86" s="186"/>
      <c r="BC86" s="186"/>
      <c r="BD86" s="186"/>
      <c r="BE86" s="186"/>
      <c r="BF86" s="186"/>
      <c r="BG86" s="186"/>
      <c r="BH86" s="186"/>
      <c r="BI86" s="186"/>
      <c r="BJ86" s="186"/>
      <c r="BK86" s="186"/>
      <c r="BL86" s="186"/>
      <c r="BM86" s="186"/>
      <c r="BN86" s="209"/>
      <c r="BO86" s="209"/>
      <c r="BP86" s="209"/>
      <c r="BQ86" s="209"/>
      <c r="BR86" s="209"/>
      <c r="BS86" s="209"/>
      <c r="BT86" s="209"/>
    </row>
    <row r="87" spans="1:74" ht="9.4" customHeight="1">
      <c r="A87" s="125" t="s">
        <v>34</v>
      </c>
      <c r="B87" s="125"/>
      <c r="C87" s="125"/>
      <c r="D87" s="125"/>
      <c r="E87" s="125"/>
      <c r="F87" s="118"/>
      <c r="G87" s="119"/>
      <c r="H87" s="119"/>
      <c r="I87" s="119"/>
      <c r="J87" s="119"/>
      <c r="K87" s="120"/>
      <c r="L87" s="192" t="s">
        <v>90</v>
      </c>
      <c r="M87" s="192"/>
      <c r="N87" s="192"/>
      <c r="O87" s="192"/>
      <c r="P87" s="192"/>
      <c r="Q87" s="192"/>
      <c r="R87" s="192"/>
      <c r="S87" s="192"/>
      <c r="T87" s="192"/>
      <c r="U87" s="192"/>
      <c r="V87" s="192"/>
      <c r="W87" s="192"/>
      <c r="X87" s="192"/>
      <c r="Y87" s="192"/>
      <c r="Z87" s="192"/>
      <c r="AA87" s="190">
        <v>2010</v>
      </c>
      <c r="AB87" s="149"/>
      <c r="AC87" s="149"/>
      <c r="AD87" s="149"/>
      <c r="AE87" s="149" t="s">
        <v>41</v>
      </c>
      <c r="AF87" s="149">
        <v>10</v>
      </c>
      <c r="AG87" s="149"/>
      <c r="AH87" s="149"/>
      <c r="AI87" s="149" t="s">
        <v>41</v>
      </c>
      <c r="AJ87" s="149">
        <v>3</v>
      </c>
      <c r="AK87" s="149"/>
      <c r="AL87" s="187"/>
      <c r="AM87" s="125" t="s">
        <v>31</v>
      </c>
      <c r="AN87" s="125"/>
      <c r="AO87" s="125"/>
      <c r="AP87" s="125"/>
      <c r="AQ87" s="125"/>
      <c r="AR87" s="200" t="s">
        <v>43</v>
      </c>
      <c r="AS87" s="200"/>
      <c r="AT87" s="200"/>
      <c r="AU87" s="200"/>
      <c r="AV87" s="200"/>
      <c r="AW87" s="200"/>
      <c r="AX87" s="125" t="s">
        <v>44</v>
      </c>
      <c r="AY87" s="125"/>
      <c r="AZ87" s="125"/>
      <c r="BA87" s="125"/>
      <c r="BB87" s="125"/>
      <c r="BC87" s="125"/>
      <c r="BD87" s="125"/>
      <c r="BE87" s="125"/>
      <c r="BF87" s="125" t="s">
        <v>145</v>
      </c>
      <c r="BG87" s="125"/>
      <c r="BH87" s="125"/>
      <c r="BI87" s="125"/>
      <c r="BJ87" s="125"/>
      <c r="BK87" s="125"/>
      <c r="BL87" s="125"/>
      <c r="BM87" s="125"/>
      <c r="BN87" s="184" t="s">
        <v>45</v>
      </c>
      <c r="BO87" s="164"/>
      <c r="BP87" s="164"/>
      <c r="BQ87" s="164"/>
      <c r="BR87" s="164"/>
      <c r="BS87" s="164"/>
      <c r="BT87" s="165"/>
    </row>
    <row r="88" spans="1:74" ht="17.25" customHeight="1">
      <c r="A88" s="125"/>
      <c r="B88" s="125"/>
      <c r="C88" s="125"/>
      <c r="D88" s="125"/>
      <c r="E88" s="125"/>
      <c r="F88" s="121"/>
      <c r="G88" s="122"/>
      <c r="H88" s="122"/>
      <c r="I88" s="122"/>
      <c r="J88" s="122"/>
      <c r="K88" s="123"/>
      <c r="L88" s="162" t="s">
        <v>89</v>
      </c>
      <c r="M88" s="162"/>
      <c r="N88" s="162"/>
      <c r="O88" s="162"/>
      <c r="P88" s="162"/>
      <c r="Q88" s="162"/>
      <c r="R88" s="162"/>
      <c r="S88" s="162"/>
      <c r="T88" s="162"/>
      <c r="U88" s="162"/>
      <c r="V88" s="162"/>
      <c r="W88" s="162"/>
      <c r="X88" s="162"/>
      <c r="Y88" s="162"/>
      <c r="Z88" s="162"/>
      <c r="AA88" s="191"/>
      <c r="AB88" s="150"/>
      <c r="AC88" s="150"/>
      <c r="AD88" s="150"/>
      <c r="AE88" s="150"/>
      <c r="AF88" s="150"/>
      <c r="AG88" s="150"/>
      <c r="AH88" s="150"/>
      <c r="AI88" s="150"/>
      <c r="AJ88" s="150"/>
      <c r="AK88" s="150"/>
      <c r="AL88" s="188"/>
      <c r="AM88" s="125"/>
      <c r="AN88" s="125"/>
      <c r="AO88" s="125"/>
      <c r="AP88" s="125"/>
      <c r="AQ88" s="125"/>
      <c r="AR88" s="200"/>
      <c r="AS88" s="200"/>
      <c r="AT88" s="200"/>
      <c r="AU88" s="200"/>
      <c r="AV88" s="200"/>
      <c r="AW88" s="200"/>
      <c r="AX88" s="125"/>
      <c r="AY88" s="125"/>
      <c r="AZ88" s="125"/>
      <c r="BA88" s="125"/>
      <c r="BB88" s="125"/>
      <c r="BC88" s="125"/>
      <c r="BD88" s="125"/>
      <c r="BE88" s="125"/>
      <c r="BF88" s="125"/>
      <c r="BG88" s="125"/>
      <c r="BH88" s="125"/>
      <c r="BI88" s="125"/>
      <c r="BJ88" s="125"/>
      <c r="BK88" s="125"/>
      <c r="BL88" s="125"/>
      <c r="BM88" s="125"/>
      <c r="BN88" s="166"/>
      <c r="BO88" s="167"/>
      <c r="BP88" s="167"/>
      <c r="BQ88" s="167"/>
      <c r="BR88" s="167"/>
      <c r="BS88" s="167"/>
      <c r="BT88" s="168"/>
    </row>
    <row r="89" spans="1:74" ht="9.4" customHeight="1">
      <c r="A89" s="125">
        <v>13</v>
      </c>
      <c r="B89" s="125"/>
      <c r="C89" s="125"/>
      <c r="D89" s="125"/>
      <c r="E89" s="182"/>
      <c r="F89" s="163"/>
      <c r="G89" s="164"/>
      <c r="H89" s="164"/>
      <c r="I89" s="164"/>
      <c r="J89" s="164"/>
      <c r="K89" s="165"/>
      <c r="L89" s="169" t="str">
        <f>IF(L90="","",PHONETIC(L90))</f>
        <v/>
      </c>
      <c r="M89" s="170"/>
      <c r="N89" s="170"/>
      <c r="O89" s="170"/>
      <c r="P89" s="170"/>
      <c r="Q89" s="170"/>
      <c r="R89" s="170"/>
      <c r="S89" s="170"/>
      <c r="T89" s="170"/>
      <c r="U89" s="170"/>
      <c r="V89" s="170"/>
      <c r="W89" s="170"/>
      <c r="X89" s="170"/>
      <c r="Y89" s="170"/>
      <c r="Z89" s="170"/>
      <c r="AA89" s="171"/>
      <c r="AB89" s="151"/>
      <c r="AC89" s="151"/>
      <c r="AD89" s="151"/>
      <c r="AE89" s="149" t="s">
        <v>41</v>
      </c>
      <c r="AF89" s="151"/>
      <c r="AG89" s="151"/>
      <c r="AH89" s="151"/>
      <c r="AI89" s="149" t="s">
        <v>42</v>
      </c>
      <c r="AJ89" s="151"/>
      <c r="AK89" s="151"/>
      <c r="AL89" s="173"/>
      <c r="AM89" s="110"/>
      <c r="AN89" s="111"/>
      <c r="AO89" s="111"/>
      <c r="AP89" s="111"/>
      <c r="AQ89" s="112"/>
      <c r="AR89" s="175"/>
      <c r="AS89" s="176"/>
      <c r="AT89" s="176"/>
      <c r="AU89" s="176"/>
      <c r="AV89" s="176"/>
      <c r="AW89" s="177"/>
      <c r="AX89" s="110"/>
      <c r="AY89" s="111"/>
      <c r="AZ89" s="111"/>
      <c r="BA89" s="111"/>
      <c r="BB89" s="111"/>
      <c r="BC89" s="111"/>
      <c r="BD89" s="111"/>
      <c r="BE89" s="112"/>
      <c r="BF89" s="110"/>
      <c r="BG89" s="111"/>
      <c r="BH89" s="111"/>
      <c r="BI89" s="111"/>
      <c r="BJ89" s="111"/>
      <c r="BK89" s="111"/>
      <c r="BL89" s="111"/>
      <c r="BM89" s="112"/>
      <c r="BN89" s="117"/>
      <c r="BO89" s="111"/>
      <c r="BP89" s="111"/>
      <c r="BQ89" s="111"/>
      <c r="BR89" s="111"/>
      <c r="BS89" s="111"/>
      <c r="BT89" s="112"/>
      <c r="BU89" s="35" t="str">
        <f>IF(AM89="","",IF(AM89="女",1,""))</f>
        <v/>
      </c>
      <c r="BV89" s="109" t="str">
        <f>IF(AM89="","",IF(AM89="女",1,""))</f>
        <v/>
      </c>
    </row>
    <row r="90" spans="1:74" ht="17.25" customHeight="1">
      <c r="A90" s="125"/>
      <c r="B90" s="125"/>
      <c r="C90" s="125"/>
      <c r="D90" s="125"/>
      <c r="E90" s="182"/>
      <c r="F90" s="166"/>
      <c r="G90" s="167"/>
      <c r="H90" s="167"/>
      <c r="I90" s="167"/>
      <c r="J90" s="167"/>
      <c r="K90" s="168"/>
      <c r="L90" s="183"/>
      <c r="M90" s="148"/>
      <c r="N90" s="148"/>
      <c r="O90" s="148"/>
      <c r="P90" s="148"/>
      <c r="Q90" s="148"/>
      <c r="R90" s="148"/>
      <c r="S90" s="148"/>
      <c r="T90" s="148"/>
      <c r="U90" s="148"/>
      <c r="V90" s="148"/>
      <c r="W90" s="148"/>
      <c r="X90" s="148"/>
      <c r="Y90" s="148"/>
      <c r="Z90" s="148"/>
      <c r="AA90" s="172"/>
      <c r="AB90" s="152"/>
      <c r="AC90" s="152"/>
      <c r="AD90" s="152"/>
      <c r="AE90" s="150"/>
      <c r="AF90" s="152"/>
      <c r="AG90" s="152"/>
      <c r="AH90" s="152"/>
      <c r="AI90" s="150"/>
      <c r="AJ90" s="152"/>
      <c r="AK90" s="152"/>
      <c r="AL90" s="174"/>
      <c r="AM90" s="113"/>
      <c r="AN90" s="114"/>
      <c r="AO90" s="114"/>
      <c r="AP90" s="114"/>
      <c r="AQ90" s="115"/>
      <c r="AR90" s="178"/>
      <c r="AS90" s="179"/>
      <c r="AT90" s="179"/>
      <c r="AU90" s="179"/>
      <c r="AV90" s="179"/>
      <c r="AW90" s="180"/>
      <c r="AX90" s="113"/>
      <c r="AY90" s="114"/>
      <c r="AZ90" s="114"/>
      <c r="BA90" s="114"/>
      <c r="BB90" s="114"/>
      <c r="BC90" s="114"/>
      <c r="BD90" s="114"/>
      <c r="BE90" s="115"/>
      <c r="BF90" s="113"/>
      <c r="BG90" s="114"/>
      <c r="BH90" s="114"/>
      <c r="BI90" s="114"/>
      <c r="BJ90" s="114"/>
      <c r="BK90" s="114"/>
      <c r="BL90" s="114"/>
      <c r="BM90" s="115"/>
      <c r="BN90" s="113"/>
      <c r="BO90" s="114"/>
      <c r="BP90" s="114"/>
      <c r="BQ90" s="114"/>
      <c r="BR90" s="114"/>
      <c r="BS90" s="114"/>
      <c r="BT90" s="115"/>
      <c r="BU90" s="35" t="str">
        <f>IF(AM89="","",IF(AM89="女",1,""))</f>
        <v/>
      </c>
      <c r="BV90" s="109"/>
    </row>
    <row r="91" spans="1:74" ht="9.4" customHeight="1">
      <c r="A91" s="125">
        <v>14</v>
      </c>
      <c r="B91" s="125"/>
      <c r="C91" s="125"/>
      <c r="D91" s="125"/>
      <c r="E91" s="125"/>
      <c r="F91" s="163"/>
      <c r="G91" s="164"/>
      <c r="H91" s="164"/>
      <c r="I91" s="164"/>
      <c r="J91" s="164"/>
      <c r="K91" s="165"/>
      <c r="L91" s="169" t="str">
        <f>IF(L92="","",PHONETIC(L92))</f>
        <v/>
      </c>
      <c r="M91" s="170"/>
      <c r="N91" s="170"/>
      <c r="O91" s="170"/>
      <c r="P91" s="170"/>
      <c r="Q91" s="170"/>
      <c r="R91" s="170"/>
      <c r="S91" s="170"/>
      <c r="T91" s="170"/>
      <c r="U91" s="170"/>
      <c r="V91" s="170"/>
      <c r="W91" s="170"/>
      <c r="X91" s="170"/>
      <c r="Y91" s="170"/>
      <c r="Z91" s="170"/>
      <c r="AA91" s="171"/>
      <c r="AB91" s="151"/>
      <c r="AC91" s="151"/>
      <c r="AD91" s="151"/>
      <c r="AE91" s="149" t="s">
        <v>41</v>
      </c>
      <c r="AF91" s="151"/>
      <c r="AG91" s="151"/>
      <c r="AH91" s="151"/>
      <c r="AI91" s="149" t="s">
        <v>42</v>
      </c>
      <c r="AJ91" s="151"/>
      <c r="AK91" s="151"/>
      <c r="AL91" s="173"/>
      <c r="AM91" s="110"/>
      <c r="AN91" s="111"/>
      <c r="AO91" s="111"/>
      <c r="AP91" s="111"/>
      <c r="AQ91" s="112"/>
      <c r="AR91" s="175"/>
      <c r="AS91" s="176"/>
      <c r="AT91" s="176"/>
      <c r="AU91" s="176"/>
      <c r="AV91" s="176"/>
      <c r="AW91" s="177"/>
      <c r="AX91" s="110"/>
      <c r="AY91" s="111"/>
      <c r="AZ91" s="111"/>
      <c r="BA91" s="111"/>
      <c r="BB91" s="111"/>
      <c r="BC91" s="111"/>
      <c r="BD91" s="111"/>
      <c r="BE91" s="112"/>
      <c r="BF91" s="110"/>
      <c r="BG91" s="111"/>
      <c r="BH91" s="111"/>
      <c r="BI91" s="111"/>
      <c r="BJ91" s="111"/>
      <c r="BK91" s="111"/>
      <c r="BL91" s="111"/>
      <c r="BM91" s="112"/>
      <c r="BN91" s="117"/>
      <c r="BO91" s="111"/>
      <c r="BP91" s="111"/>
      <c r="BQ91" s="111"/>
      <c r="BR91" s="111"/>
      <c r="BS91" s="111"/>
      <c r="BT91" s="112"/>
      <c r="BU91" s="35" t="str">
        <f>IF(AM91="","",IF(AM91="女",1,""))</f>
        <v/>
      </c>
      <c r="BV91" s="109" t="str">
        <f>IF(AM91="","",IF(AM91="女",1,""))</f>
        <v/>
      </c>
    </row>
    <row r="92" spans="1:74" ht="17.25" customHeight="1">
      <c r="A92" s="125"/>
      <c r="B92" s="125"/>
      <c r="C92" s="125"/>
      <c r="D92" s="125"/>
      <c r="E92" s="125"/>
      <c r="F92" s="166"/>
      <c r="G92" s="167"/>
      <c r="H92" s="167"/>
      <c r="I92" s="167"/>
      <c r="J92" s="167"/>
      <c r="K92" s="168"/>
      <c r="L92" s="148"/>
      <c r="M92" s="148"/>
      <c r="N92" s="148"/>
      <c r="O92" s="148"/>
      <c r="P92" s="148"/>
      <c r="Q92" s="148"/>
      <c r="R92" s="148"/>
      <c r="S92" s="148"/>
      <c r="T92" s="148"/>
      <c r="U92" s="148"/>
      <c r="V92" s="148"/>
      <c r="W92" s="148"/>
      <c r="X92" s="148"/>
      <c r="Y92" s="148"/>
      <c r="Z92" s="148"/>
      <c r="AA92" s="172"/>
      <c r="AB92" s="152"/>
      <c r="AC92" s="152"/>
      <c r="AD92" s="152"/>
      <c r="AE92" s="150"/>
      <c r="AF92" s="152"/>
      <c r="AG92" s="152"/>
      <c r="AH92" s="152"/>
      <c r="AI92" s="150"/>
      <c r="AJ92" s="152"/>
      <c r="AK92" s="152"/>
      <c r="AL92" s="174"/>
      <c r="AM92" s="113"/>
      <c r="AN92" s="114"/>
      <c r="AO92" s="114"/>
      <c r="AP92" s="114"/>
      <c r="AQ92" s="115"/>
      <c r="AR92" s="178"/>
      <c r="AS92" s="179"/>
      <c r="AT92" s="179"/>
      <c r="AU92" s="179"/>
      <c r="AV92" s="179"/>
      <c r="AW92" s="180"/>
      <c r="AX92" s="113"/>
      <c r="AY92" s="114"/>
      <c r="AZ92" s="114"/>
      <c r="BA92" s="114"/>
      <c r="BB92" s="114"/>
      <c r="BC92" s="114"/>
      <c r="BD92" s="114"/>
      <c r="BE92" s="115"/>
      <c r="BF92" s="113"/>
      <c r="BG92" s="114"/>
      <c r="BH92" s="114"/>
      <c r="BI92" s="114"/>
      <c r="BJ92" s="114"/>
      <c r="BK92" s="114"/>
      <c r="BL92" s="114"/>
      <c r="BM92" s="115"/>
      <c r="BN92" s="113"/>
      <c r="BO92" s="114"/>
      <c r="BP92" s="114"/>
      <c r="BQ92" s="114"/>
      <c r="BR92" s="114"/>
      <c r="BS92" s="114"/>
      <c r="BT92" s="115"/>
      <c r="BU92" s="35" t="str">
        <f>IF(AM91="","",IF(AM91="女",1,""))</f>
        <v/>
      </c>
      <c r="BV92" s="109"/>
    </row>
    <row r="93" spans="1:74" ht="9.4" customHeight="1">
      <c r="A93" s="125">
        <v>15</v>
      </c>
      <c r="B93" s="125"/>
      <c r="C93" s="125"/>
      <c r="D93" s="125"/>
      <c r="E93" s="182"/>
      <c r="F93" s="163"/>
      <c r="G93" s="164"/>
      <c r="H93" s="164"/>
      <c r="I93" s="164"/>
      <c r="J93" s="164"/>
      <c r="K93" s="165"/>
      <c r="L93" s="169" t="str">
        <f>IF(L94="","",PHONETIC(L94))</f>
        <v/>
      </c>
      <c r="M93" s="170"/>
      <c r="N93" s="170"/>
      <c r="O93" s="170"/>
      <c r="P93" s="170"/>
      <c r="Q93" s="170"/>
      <c r="R93" s="170"/>
      <c r="S93" s="170"/>
      <c r="T93" s="170"/>
      <c r="U93" s="170"/>
      <c r="V93" s="170"/>
      <c r="W93" s="170"/>
      <c r="X93" s="170"/>
      <c r="Y93" s="170"/>
      <c r="Z93" s="170"/>
      <c r="AA93" s="171"/>
      <c r="AB93" s="151"/>
      <c r="AC93" s="151"/>
      <c r="AD93" s="151"/>
      <c r="AE93" s="149" t="s">
        <v>41</v>
      </c>
      <c r="AF93" s="151"/>
      <c r="AG93" s="151"/>
      <c r="AH93" s="151"/>
      <c r="AI93" s="149" t="s">
        <v>42</v>
      </c>
      <c r="AJ93" s="151"/>
      <c r="AK93" s="151"/>
      <c r="AL93" s="173"/>
      <c r="AM93" s="110"/>
      <c r="AN93" s="111"/>
      <c r="AO93" s="111"/>
      <c r="AP93" s="111"/>
      <c r="AQ93" s="112"/>
      <c r="AR93" s="175"/>
      <c r="AS93" s="176"/>
      <c r="AT93" s="176"/>
      <c r="AU93" s="176"/>
      <c r="AV93" s="176"/>
      <c r="AW93" s="177"/>
      <c r="AX93" s="110"/>
      <c r="AY93" s="111"/>
      <c r="AZ93" s="111"/>
      <c r="BA93" s="111"/>
      <c r="BB93" s="111"/>
      <c r="BC93" s="111"/>
      <c r="BD93" s="111"/>
      <c r="BE93" s="112"/>
      <c r="BF93" s="110"/>
      <c r="BG93" s="111"/>
      <c r="BH93" s="111"/>
      <c r="BI93" s="111"/>
      <c r="BJ93" s="111"/>
      <c r="BK93" s="111"/>
      <c r="BL93" s="111"/>
      <c r="BM93" s="112"/>
      <c r="BN93" s="117"/>
      <c r="BO93" s="111"/>
      <c r="BP93" s="111"/>
      <c r="BQ93" s="111"/>
      <c r="BR93" s="111"/>
      <c r="BS93" s="111"/>
      <c r="BT93" s="112"/>
      <c r="BU93" s="35" t="str">
        <f>IF(AM93="","",IF(AM93="女",1,""))</f>
        <v/>
      </c>
      <c r="BV93" s="109" t="str">
        <f>IF(AM93="","",IF(AM93="女",1,""))</f>
        <v/>
      </c>
    </row>
    <row r="94" spans="1:74" ht="17.25" customHeight="1">
      <c r="A94" s="125"/>
      <c r="B94" s="125"/>
      <c r="C94" s="125"/>
      <c r="D94" s="125"/>
      <c r="E94" s="182"/>
      <c r="F94" s="166"/>
      <c r="G94" s="167"/>
      <c r="H94" s="167"/>
      <c r="I94" s="167"/>
      <c r="J94" s="167"/>
      <c r="K94" s="168"/>
      <c r="L94" s="148"/>
      <c r="M94" s="148"/>
      <c r="N94" s="148"/>
      <c r="O94" s="148"/>
      <c r="P94" s="148"/>
      <c r="Q94" s="148"/>
      <c r="R94" s="148"/>
      <c r="S94" s="148"/>
      <c r="T94" s="148"/>
      <c r="U94" s="148"/>
      <c r="V94" s="148"/>
      <c r="W94" s="148"/>
      <c r="X94" s="148"/>
      <c r="Y94" s="148"/>
      <c r="Z94" s="148"/>
      <c r="AA94" s="172"/>
      <c r="AB94" s="152"/>
      <c r="AC94" s="152"/>
      <c r="AD94" s="152"/>
      <c r="AE94" s="150"/>
      <c r="AF94" s="152"/>
      <c r="AG94" s="152"/>
      <c r="AH94" s="152"/>
      <c r="AI94" s="150"/>
      <c r="AJ94" s="152"/>
      <c r="AK94" s="152"/>
      <c r="AL94" s="174"/>
      <c r="AM94" s="113"/>
      <c r="AN94" s="114"/>
      <c r="AO94" s="114"/>
      <c r="AP94" s="114"/>
      <c r="AQ94" s="115"/>
      <c r="AR94" s="178"/>
      <c r="AS94" s="179"/>
      <c r="AT94" s="179"/>
      <c r="AU94" s="179"/>
      <c r="AV94" s="179"/>
      <c r="AW94" s="180"/>
      <c r="AX94" s="113"/>
      <c r="AY94" s="114"/>
      <c r="AZ94" s="114"/>
      <c r="BA94" s="114"/>
      <c r="BB94" s="114"/>
      <c r="BC94" s="114"/>
      <c r="BD94" s="114"/>
      <c r="BE94" s="115"/>
      <c r="BF94" s="113"/>
      <c r="BG94" s="114"/>
      <c r="BH94" s="114"/>
      <c r="BI94" s="114"/>
      <c r="BJ94" s="114"/>
      <c r="BK94" s="114"/>
      <c r="BL94" s="114"/>
      <c r="BM94" s="115"/>
      <c r="BN94" s="113"/>
      <c r="BO94" s="114"/>
      <c r="BP94" s="114"/>
      <c r="BQ94" s="114"/>
      <c r="BR94" s="114"/>
      <c r="BS94" s="114"/>
      <c r="BT94" s="115"/>
      <c r="BU94" s="35" t="str">
        <f>IF(AM93="","",IF(AM93="女",1,""))</f>
        <v/>
      </c>
      <c r="BV94" s="109"/>
    </row>
    <row r="95" spans="1:74" ht="9.4" customHeight="1">
      <c r="A95" s="125">
        <v>16</v>
      </c>
      <c r="B95" s="125"/>
      <c r="C95" s="125"/>
      <c r="D95" s="125"/>
      <c r="E95" s="125"/>
      <c r="F95" s="163"/>
      <c r="G95" s="164"/>
      <c r="H95" s="164"/>
      <c r="I95" s="164"/>
      <c r="J95" s="164"/>
      <c r="K95" s="165"/>
      <c r="L95" s="169" t="str">
        <f>IF(L96="","",PHONETIC(L96))</f>
        <v/>
      </c>
      <c r="M95" s="170"/>
      <c r="N95" s="170"/>
      <c r="O95" s="170"/>
      <c r="P95" s="170"/>
      <c r="Q95" s="170"/>
      <c r="R95" s="170"/>
      <c r="S95" s="170"/>
      <c r="T95" s="170"/>
      <c r="U95" s="170"/>
      <c r="V95" s="170"/>
      <c r="W95" s="170"/>
      <c r="X95" s="170"/>
      <c r="Y95" s="170"/>
      <c r="Z95" s="170"/>
      <c r="AA95" s="171"/>
      <c r="AB95" s="151"/>
      <c r="AC95" s="151"/>
      <c r="AD95" s="151"/>
      <c r="AE95" s="149" t="s">
        <v>41</v>
      </c>
      <c r="AF95" s="151"/>
      <c r="AG95" s="151"/>
      <c r="AH95" s="151"/>
      <c r="AI95" s="149" t="s">
        <v>42</v>
      </c>
      <c r="AJ95" s="151"/>
      <c r="AK95" s="151"/>
      <c r="AL95" s="173"/>
      <c r="AM95" s="110"/>
      <c r="AN95" s="111"/>
      <c r="AO95" s="111"/>
      <c r="AP95" s="111"/>
      <c r="AQ95" s="112"/>
      <c r="AR95" s="175"/>
      <c r="AS95" s="176"/>
      <c r="AT95" s="176"/>
      <c r="AU95" s="176"/>
      <c r="AV95" s="176"/>
      <c r="AW95" s="177"/>
      <c r="AX95" s="110"/>
      <c r="AY95" s="111"/>
      <c r="AZ95" s="111"/>
      <c r="BA95" s="111"/>
      <c r="BB95" s="111"/>
      <c r="BC95" s="111"/>
      <c r="BD95" s="111"/>
      <c r="BE95" s="112"/>
      <c r="BF95" s="110"/>
      <c r="BG95" s="111"/>
      <c r="BH95" s="111"/>
      <c r="BI95" s="111"/>
      <c r="BJ95" s="111"/>
      <c r="BK95" s="111"/>
      <c r="BL95" s="111"/>
      <c r="BM95" s="112"/>
      <c r="BN95" s="117"/>
      <c r="BO95" s="111"/>
      <c r="BP95" s="111"/>
      <c r="BQ95" s="111"/>
      <c r="BR95" s="111"/>
      <c r="BS95" s="111"/>
      <c r="BT95" s="112"/>
      <c r="BU95" s="35" t="str">
        <f>IF(AM95="","",IF(AM95="女",1,""))</f>
        <v/>
      </c>
      <c r="BV95" s="109" t="str">
        <f>IF(AM95="","",IF(AM95="女",1,""))</f>
        <v/>
      </c>
    </row>
    <row r="96" spans="1:74" ht="17.25" customHeight="1">
      <c r="A96" s="125"/>
      <c r="B96" s="125"/>
      <c r="C96" s="125"/>
      <c r="D96" s="125"/>
      <c r="E96" s="125"/>
      <c r="F96" s="166"/>
      <c r="G96" s="167"/>
      <c r="H96" s="167"/>
      <c r="I96" s="167"/>
      <c r="J96" s="167"/>
      <c r="K96" s="168"/>
      <c r="L96" s="148"/>
      <c r="M96" s="148"/>
      <c r="N96" s="148"/>
      <c r="O96" s="148"/>
      <c r="P96" s="148"/>
      <c r="Q96" s="148"/>
      <c r="R96" s="148"/>
      <c r="S96" s="148"/>
      <c r="T96" s="148"/>
      <c r="U96" s="148"/>
      <c r="V96" s="148"/>
      <c r="W96" s="148"/>
      <c r="X96" s="148"/>
      <c r="Y96" s="148"/>
      <c r="Z96" s="148"/>
      <c r="AA96" s="172"/>
      <c r="AB96" s="152"/>
      <c r="AC96" s="152"/>
      <c r="AD96" s="152"/>
      <c r="AE96" s="150"/>
      <c r="AF96" s="152"/>
      <c r="AG96" s="152"/>
      <c r="AH96" s="152"/>
      <c r="AI96" s="150"/>
      <c r="AJ96" s="152"/>
      <c r="AK96" s="152"/>
      <c r="AL96" s="174"/>
      <c r="AM96" s="113"/>
      <c r="AN96" s="114"/>
      <c r="AO96" s="114"/>
      <c r="AP96" s="114"/>
      <c r="AQ96" s="115"/>
      <c r="AR96" s="178"/>
      <c r="AS96" s="179"/>
      <c r="AT96" s="179"/>
      <c r="AU96" s="179"/>
      <c r="AV96" s="179"/>
      <c r="AW96" s="180"/>
      <c r="AX96" s="113"/>
      <c r="AY96" s="114"/>
      <c r="AZ96" s="114"/>
      <c r="BA96" s="114"/>
      <c r="BB96" s="114"/>
      <c r="BC96" s="114"/>
      <c r="BD96" s="114"/>
      <c r="BE96" s="115"/>
      <c r="BF96" s="113"/>
      <c r="BG96" s="114"/>
      <c r="BH96" s="114"/>
      <c r="BI96" s="114"/>
      <c r="BJ96" s="114"/>
      <c r="BK96" s="114"/>
      <c r="BL96" s="114"/>
      <c r="BM96" s="115"/>
      <c r="BN96" s="113"/>
      <c r="BO96" s="114"/>
      <c r="BP96" s="114"/>
      <c r="BQ96" s="114"/>
      <c r="BR96" s="114"/>
      <c r="BS96" s="114"/>
      <c r="BT96" s="115"/>
      <c r="BU96" s="35" t="str">
        <f>IF(AM95="","",IF(AM95="女",1,""))</f>
        <v/>
      </c>
      <c r="BV96" s="109"/>
    </row>
    <row r="97" spans="1:74" ht="9.4" customHeight="1">
      <c r="A97" s="125">
        <v>17</v>
      </c>
      <c r="B97" s="125"/>
      <c r="C97" s="125"/>
      <c r="D97" s="125"/>
      <c r="E97" s="182"/>
      <c r="F97" s="163"/>
      <c r="G97" s="164"/>
      <c r="H97" s="164"/>
      <c r="I97" s="164"/>
      <c r="J97" s="164"/>
      <c r="K97" s="165"/>
      <c r="L97" s="169" t="str">
        <f>IF(L98="","",PHONETIC(L98))</f>
        <v/>
      </c>
      <c r="M97" s="170"/>
      <c r="N97" s="170"/>
      <c r="O97" s="170"/>
      <c r="P97" s="170"/>
      <c r="Q97" s="170"/>
      <c r="R97" s="170"/>
      <c r="S97" s="170"/>
      <c r="T97" s="170"/>
      <c r="U97" s="170"/>
      <c r="V97" s="170"/>
      <c r="W97" s="170"/>
      <c r="X97" s="170"/>
      <c r="Y97" s="170"/>
      <c r="Z97" s="170"/>
      <c r="AA97" s="171"/>
      <c r="AB97" s="151"/>
      <c r="AC97" s="151"/>
      <c r="AD97" s="151"/>
      <c r="AE97" s="149" t="s">
        <v>41</v>
      </c>
      <c r="AF97" s="151"/>
      <c r="AG97" s="151"/>
      <c r="AH97" s="151"/>
      <c r="AI97" s="149" t="s">
        <v>42</v>
      </c>
      <c r="AJ97" s="151"/>
      <c r="AK97" s="151"/>
      <c r="AL97" s="173"/>
      <c r="AM97" s="110"/>
      <c r="AN97" s="111"/>
      <c r="AO97" s="111"/>
      <c r="AP97" s="111"/>
      <c r="AQ97" s="112"/>
      <c r="AR97" s="175"/>
      <c r="AS97" s="176"/>
      <c r="AT97" s="176"/>
      <c r="AU97" s="176"/>
      <c r="AV97" s="176"/>
      <c r="AW97" s="177"/>
      <c r="AX97" s="110"/>
      <c r="AY97" s="111"/>
      <c r="AZ97" s="111"/>
      <c r="BA97" s="111"/>
      <c r="BB97" s="111"/>
      <c r="BC97" s="111"/>
      <c r="BD97" s="111"/>
      <c r="BE97" s="112"/>
      <c r="BF97" s="110"/>
      <c r="BG97" s="111"/>
      <c r="BH97" s="111"/>
      <c r="BI97" s="111"/>
      <c r="BJ97" s="111"/>
      <c r="BK97" s="111"/>
      <c r="BL97" s="111"/>
      <c r="BM97" s="112"/>
      <c r="BN97" s="117"/>
      <c r="BO97" s="111"/>
      <c r="BP97" s="111"/>
      <c r="BQ97" s="111"/>
      <c r="BR97" s="111"/>
      <c r="BS97" s="111"/>
      <c r="BT97" s="112"/>
      <c r="BU97" s="35" t="str">
        <f>IF(AM97="","",IF(AM97="女",1,""))</f>
        <v/>
      </c>
      <c r="BV97" s="109" t="str">
        <f>IF(AM97="","",IF(AM97="女",1,""))</f>
        <v/>
      </c>
    </row>
    <row r="98" spans="1:74" ht="17.25" customHeight="1">
      <c r="A98" s="125"/>
      <c r="B98" s="125"/>
      <c r="C98" s="125"/>
      <c r="D98" s="125"/>
      <c r="E98" s="182"/>
      <c r="F98" s="166"/>
      <c r="G98" s="167"/>
      <c r="H98" s="167"/>
      <c r="I98" s="167"/>
      <c r="J98" s="167"/>
      <c r="K98" s="168"/>
      <c r="L98" s="148"/>
      <c r="M98" s="148"/>
      <c r="N98" s="148"/>
      <c r="O98" s="148"/>
      <c r="P98" s="148"/>
      <c r="Q98" s="148"/>
      <c r="R98" s="148"/>
      <c r="S98" s="148"/>
      <c r="T98" s="148"/>
      <c r="U98" s="148"/>
      <c r="V98" s="148"/>
      <c r="W98" s="148"/>
      <c r="X98" s="148"/>
      <c r="Y98" s="148"/>
      <c r="Z98" s="148"/>
      <c r="AA98" s="172"/>
      <c r="AB98" s="152"/>
      <c r="AC98" s="152"/>
      <c r="AD98" s="152"/>
      <c r="AE98" s="150"/>
      <c r="AF98" s="152"/>
      <c r="AG98" s="152"/>
      <c r="AH98" s="152"/>
      <c r="AI98" s="150"/>
      <c r="AJ98" s="152"/>
      <c r="AK98" s="152"/>
      <c r="AL98" s="174"/>
      <c r="AM98" s="113"/>
      <c r="AN98" s="114"/>
      <c r="AO98" s="114"/>
      <c r="AP98" s="114"/>
      <c r="AQ98" s="115"/>
      <c r="AR98" s="178"/>
      <c r="AS98" s="179"/>
      <c r="AT98" s="179"/>
      <c r="AU98" s="179"/>
      <c r="AV98" s="179"/>
      <c r="AW98" s="180"/>
      <c r="AX98" s="113"/>
      <c r="AY98" s="114"/>
      <c r="AZ98" s="114"/>
      <c r="BA98" s="114"/>
      <c r="BB98" s="114"/>
      <c r="BC98" s="114"/>
      <c r="BD98" s="114"/>
      <c r="BE98" s="115"/>
      <c r="BF98" s="113"/>
      <c r="BG98" s="114"/>
      <c r="BH98" s="114"/>
      <c r="BI98" s="114"/>
      <c r="BJ98" s="114"/>
      <c r="BK98" s="114"/>
      <c r="BL98" s="114"/>
      <c r="BM98" s="115"/>
      <c r="BN98" s="113"/>
      <c r="BO98" s="114"/>
      <c r="BP98" s="114"/>
      <c r="BQ98" s="114"/>
      <c r="BR98" s="114"/>
      <c r="BS98" s="114"/>
      <c r="BT98" s="115"/>
      <c r="BU98" s="35" t="str">
        <f>IF(AM97="","",IF(AM97="女",1,""))</f>
        <v/>
      </c>
      <c r="BV98" s="109"/>
    </row>
    <row r="99" spans="1:74" ht="9.4" customHeight="1">
      <c r="A99" s="125">
        <v>18</v>
      </c>
      <c r="B99" s="125"/>
      <c r="C99" s="125"/>
      <c r="D99" s="125"/>
      <c r="E99" s="125"/>
      <c r="F99" s="163"/>
      <c r="G99" s="164"/>
      <c r="H99" s="164"/>
      <c r="I99" s="164"/>
      <c r="J99" s="164"/>
      <c r="K99" s="165"/>
      <c r="L99" s="169" t="str">
        <f>IF(L100="","",PHONETIC(L100))</f>
        <v/>
      </c>
      <c r="M99" s="170"/>
      <c r="N99" s="170"/>
      <c r="O99" s="170"/>
      <c r="P99" s="170"/>
      <c r="Q99" s="170"/>
      <c r="R99" s="170"/>
      <c r="S99" s="170"/>
      <c r="T99" s="170"/>
      <c r="U99" s="170"/>
      <c r="V99" s="170"/>
      <c r="W99" s="170"/>
      <c r="X99" s="170"/>
      <c r="Y99" s="170"/>
      <c r="Z99" s="170"/>
      <c r="AA99" s="171"/>
      <c r="AB99" s="151"/>
      <c r="AC99" s="151"/>
      <c r="AD99" s="151"/>
      <c r="AE99" s="149" t="s">
        <v>41</v>
      </c>
      <c r="AF99" s="151"/>
      <c r="AG99" s="151"/>
      <c r="AH99" s="151"/>
      <c r="AI99" s="149" t="s">
        <v>42</v>
      </c>
      <c r="AJ99" s="151"/>
      <c r="AK99" s="151"/>
      <c r="AL99" s="173"/>
      <c r="AM99" s="110"/>
      <c r="AN99" s="111"/>
      <c r="AO99" s="111"/>
      <c r="AP99" s="111"/>
      <c r="AQ99" s="112"/>
      <c r="AR99" s="175"/>
      <c r="AS99" s="176"/>
      <c r="AT99" s="176"/>
      <c r="AU99" s="176"/>
      <c r="AV99" s="176"/>
      <c r="AW99" s="177"/>
      <c r="AX99" s="110"/>
      <c r="AY99" s="111"/>
      <c r="AZ99" s="111"/>
      <c r="BA99" s="111"/>
      <c r="BB99" s="111"/>
      <c r="BC99" s="111"/>
      <c r="BD99" s="111"/>
      <c r="BE99" s="112"/>
      <c r="BF99" s="110"/>
      <c r="BG99" s="111"/>
      <c r="BH99" s="111"/>
      <c r="BI99" s="111"/>
      <c r="BJ99" s="111"/>
      <c r="BK99" s="111"/>
      <c r="BL99" s="111"/>
      <c r="BM99" s="112"/>
      <c r="BN99" s="117"/>
      <c r="BO99" s="111"/>
      <c r="BP99" s="111"/>
      <c r="BQ99" s="111"/>
      <c r="BR99" s="111"/>
      <c r="BS99" s="111"/>
      <c r="BT99" s="112"/>
      <c r="BU99" s="35" t="str">
        <f>IF(AM99="","",IF(AM99="女",1,""))</f>
        <v/>
      </c>
      <c r="BV99" s="109" t="str">
        <f>IF(AM99="","",IF(AM99="女",1,""))</f>
        <v/>
      </c>
    </row>
    <row r="100" spans="1:74" ht="17.25" customHeight="1">
      <c r="A100" s="125"/>
      <c r="B100" s="125"/>
      <c r="C100" s="125"/>
      <c r="D100" s="125"/>
      <c r="E100" s="125"/>
      <c r="F100" s="166"/>
      <c r="G100" s="167"/>
      <c r="H100" s="167"/>
      <c r="I100" s="167"/>
      <c r="J100" s="167"/>
      <c r="K100" s="168"/>
      <c r="L100" s="148"/>
      <c r="M100" s="148"/>
      <c r="N100" s="148"/>
      <c r="O100" s="148"/>
      <c r="P100" s="148"/>
      <c r="Q100" s="148"/>
      <c r="R100" s="148"/>
      <c r="S100" s="148"/>
      <c r="T100" s="148"/>
      <c r="U100" s="148"/>
      <c r="V100" s="148"/>
      <c r="W100" s="148"/>
      <c r="X100" s="148"/>
      <c r="Y100" s="148"/>
      <c r="Z100" s="148"/>
      <c r="AA100" s="172"/>
      <c r="AB100" s="152"/>
      <c r="AC100" s="152"/>
      <c r="AD100" s="152"/>
      <c r="AE100" s="150"/>
      <c r="AF100" s="152"/>
      <c r="AG100" s="152"/>
      <c r="AH100" s="152"/>
      <c r="AI100" s="150"/>
      <c r="AJ100" s="152"/>
      <c r="AK100" s="152"/>
      <c r="AL100" s="174"/>
      <c r="AM100" s="113"/>
      <c r="AN100" s="114"/>
      <c r="AO100" s="114"/>
      <c r="AP100" s="114"/>
      <c r="AQ100" s="115"/>
      <c r="AR100" s="178"/>
      <c r="AS100" s="179"/>
      <c r="AT100" s="179"/>
      <c r="AU100" s="179"/>
      <c r="AV100" s="179"/>
      <c r="AW100" s="180"/>
      <c r="AX100" s="113"/>
      <c r="AY100" s="114"/>
      <c r="AZ100" s="114"/>
      <c r="BA100" s="114"/>
      <c r="BB100" s="114"/>
      <c r="BC100" s="114"/>
      <c r="BD100" s="114"/>
      <c r="BE100" s="115"/>
      <c r="BF100" s="113"/>
      <c r="BG100" s="114"/>
      <c r="BH100" s="114"/>
      <c r="BI100" s="114"/>
      <c r="BJ100" s="114"/>
      <c r="BK100" s="114"/>
      <c r="BL100" s="114"/>
      <c r="BM100" s="115"/>
      <c r="BN100" s="113"/>
      <c r="BO100" s="114"/>
      <c r="BP100" s="114"/>
      <c r="BQ100" s="114"/>
      <c r="BR100" s="114"/>
      <c r="BS100" s="114"/>
      <c r="BT100" s="115"/>
      <c r="BU100" s="35" t="str">
        <f>IF(AM99="","",IF(AM99="女",1,""))</f>
        <v/>
      </c>
      <c r="BV100" s="109"/>
    </row>
    <row r="101" spans="1:74" ht="9.4" customHeight="1">
      <c r="A101" s="125">
        <v>19</v>
      </c>
      <c r="B101" s="125"/>
      <c r="C101" s="125"/>
      <c r="D101" s="125"/>
      <c r="E101" s="182"/>
      <c r="F101" s="163"/>
      <c r="G101" s="164"/>
      <c r="H101" s="164"/>
      <c r="I101" s="164"/>
      <c r="J101" s="164"/>
      <c r="K101" s="165"/>
      <c r="L101" s="169" t="str">
        <f>IF(L102="","",PHONETIC(L102))</f>
        <v/>
      </c>
      <c r="M101" s="170"/>
      <c r="N101" s="170"/>
      <c r="O101" s="170"/>
      <c r="P101" s="170"/>
      <c r="Q101" s="170"/>
      <c r="R101" s="170"/>
      <c r="S101" s="170"/>
      <c r="T101" s="170"/>
      <c r="U101" s="170"/>
      <c r="V101" s="170"/>
      <c r="W101" s="170"/>
      <c r="X101" s="170"/>
      <c r="Y101" s="170"/>
      <c r="Z101" s="170"/>
      <c r="AA101" s="171"/>
      <c r="AB101" s="151"/>
      <c r="AC101" s="151"/>
      <c r="AD101" s="151"/>
      <c r="AE101" s="149" t="s">
        <v>41</v>
      </c>
      <c r="AF101" s="151"/>
      <c r="AG101" s="151"/>
      <c r="AH101" s="151"/>
      <c r="AI101" s="149" t="s">
        <v>42</v>
      </c>
      <c r="AJ101" s="151"/>
      <c r="AK101" s="151"/>
      <c r="AL101" s="173"/>
      <c r="AM101" s="110"/>
      <c r="AN101" s="111"/>
      <c r="AO101" s="111"/>
      <c r="AP101" s="111"/>
      <c r="AQ101" s="112"/>
      <c r="AR101" s="175"/>
      <c r="AS101" s="176"/>
      <c r="AT101" s="176"/>
      <c r="AU101" s="176"/>
      <c r="AV101" s="176"/>
      <c r="AW101" s="177"/>
      <c r="AX101" s="110"/>
      <c r="AY101" s="111"/>
      <c r="AZ101" s="111"/>
      <c r="BA101" s="111"/>
      <c r="BB101" s="111"/>
      <c r="BC101" s="111"/>
      <c r="BD101" s="111"/>
      <c r="BE101" s="112"/>
      <c r="BF101" s="110"/>
      <c r="BG101" s="111"/>
      <c r="BH101" s="111"/>
      <c r="BI101" s="111"/>
      <c r="BJ101" s="111"/>
      <c r="BK101" s="111"/>
      <c r="BL101" s="111"/>
      <c r="BM101" s="112"/>
      <c r="BN101" s="117"/>
      <c r="BO101" s="111"/>
      <c r="BP101" s="111"/>
      <c r="BQ101" s="111"/>
      <c r="BR101" s="111"/>
      <c r="BS101" s="111"/>
      <c r="BT101" s="112"/>
      <c r="BU101" s="35" t="str">
        <f>IF(AM101="","",IF(AM101="女",1,""))</f>
        <v/>
      </c>
      <c r="BV101" s="109" t="str">
        <f>IF(AM101="","",IF(AM101="女",1,""))</f>
        <v/>
      </c>
    </row>
    <row r="102" spans="1:74" ht="17.25" customHeight="1">
      <c r="A102" s="125"/>
      <c r="B102" s="125"/>
      <c r="C102" s="125"/>
      <c r="D102" s="125"/>
      <c r="E102" s="182"/>
      <c r="F102" s="166"/>
      <c r="G102" s="167"/>
      <c r="H102" s="167"/>
      <c r="I102" s="167"/>
      <c r="J102" s="167"/>
      <c r="K102" s="168"/>
      <c r="L102" s="148"/>
      <c r="M102" s="148"/>
      <c r="N102" s="148"/>
      <c r="O102" s="148"/>
      <c r="P102" s="148"/>
      <c r="Q102" s="148"/>
      <c r="R102" s="148"/>
      <c r="S102" s="148"/>
      <c r="T102" s="148"/>
      <c r="U102" s="148"/>
      <c r="V102" s="148"/>
      <c r="W102" s="148"/>
      <c r="X102" s="148"/>
      <c r="Y102" s="148"/>
      <c r="Z102" s="148"/>
      <c r="AA102" s="172"/>
      <c r="AB102" s="152"/>
      <c r="AC102" s="152"/>
      <c r="AD102" s="152"/>
      <c r="AE102" s="150"/>
      <c r="AF102" s="152"/>
      <c r="AG102" s="152"/>
      <c r="AH102" s="152"/>
      <c r="AI102" s="150"/>
      <c r="AJ102" s="152"/>
      <c r="AK102" s="152"/>
      <c r="AL102" s="174"/>
      <c r="AM102" s="113"/>
      <c r="AN102" s="114"/>
      <c r="AO102" s="114"/>
      <c r="AP102" s="114"/>
      <c r="AQ102" s="115"/>
      <c r="AR102" s="178"/>
      <c r="AS102" s="179"/>
      <c r="AT102" s="179"/>
      <c r="AU102" s="179"/>
      <c r="AV102" s="179"/>
      <c r="AW102" s="180"/>
      <c r="AX102" s="113"/>
      <c r="AY102" s="114"/>
      <c r="AZ102" s="114"/>
      <c r="BA102" s="114"/>
      <c r="BB102" s="114"/>
      <c r="BC102" s="114"/>
      <c r="BD102" s="114"/>
      <c r="BE102" s="115"/>
      <c r="BF102" s="113"/>
      <c r="BG102" s="114"/>
      <c r="BH102" s="114"/>
      <c r="BI102" s="114"/>
      <c r="BJ102" s="114"/>
      <c r="BK102" s="114"/>
      <c r="BL102" s="114"/>
      <c r="BM102" s="115"/>
      <c r="BN102" s="113"/>
      <c r="BO102" s="114"/>
      <c r="BP102" s="114"/>
      <c r="BQ102" s="114"/>
      <c r="BR102" s="114"/>
      <c r="BS102" s="114"/>
      <c r="BT102" s="115"/>
      <c r="BU102" s="35" t="str">
        <f>IF(AM101="","",IF(AM101="女",1,""))</f>
        <v/>
      </c>
      <c r="BV102" s="109"/>
    </row>
    <row r="103" spans="1:74" ht="9.4" customHeight="1">
      <c r="A103" s="125">
        <v>20</v>
      </c>
      <c r="B103" s="125"/>
      <c r="C103" s="125"/>
      <c r="D103" s="125"/>
      <c r="E103" s="125"/>
      <c r="F103" s="163"/>
      <c r="G103" s="164"/>
      <c r="H103" s="164"/>
      <c r="I103" s="164"/>
      <c r="J103" s="164"/>
      <c r="K103" s="165"/>
      <c r="L103" s="169" t="str">
        <f>IF(L104="","",PHONETIC(L104))</f>
        <v/>
      </c>
      <c r="M103" s="170"/>
      <c r="N103" s="170"/>
      <c r="O103" s="170"/>
      <c r="P103" s="170"/>
      <c r="Q103" s="170"/>
      <c r="R103" s="170"/>
      <c r="S103" s="170"/>
      <c r="T103" s="170"/>
      <c r="U103" s="170"/>
      <c r="V103" s="170"/>
      <c r="W103" s="170"/>
      <c r="X103" s="170"/>
      <c r="Y103" s="170"/>
      <c r="Z103" s="170"/>
      <c r="AA103" s="171"/>
      <c r="AB103" s="151"/>
      <c r="AC103" s="151"/>
      <c r="AD103" s="151"/>
      <c r="AE103" s="149" t="s">
        <v>41</v>
      </c>
      <c r="AF103" s="151"/>
      <c r="AG103" s="151"/>
      <c r="AH103" s="151"/>
      <c r="AI103" s="149" t="s">
        <v>42</v>
      </c>
      <c r="AJ103" s="151"/>
      <c r="AK103" s="151"/>
      <c r="AL103" s="173"/>
      <c r="AM103" s="110"/>
      <c r="AN103" s="111"/>
      <c r="AO103" s="111"/>
      <c r="AP103" s="111"/>
      <c r="AQ103" s="112"/>
      <c r="AR103" s="175"/>
      <c r="AS103" s="176"/>
      <c r="AT103" s="176"/>
      <c r="AU103" s="176"/>
      <c r="AV103" s="176"/>
      <c r="AW103" s="177"/>
      <c r="AX103" s="110"/>
      <c r="AY103" s="111"/>
      <c r="AZ103" s="111"/>
      <c r="BA103" s="111"/>
      <c r="BB103" s="111"/>
      <c r="BC103" s="111"/>
      <c r="BD103" s="111"/>
      <c r="BE103" s="112"/>
      <c r="BF103" s="110"/>
      <c r="BG103" s="111"/>
      <c r="BH103" s="111"/>
      <c r="BI103" s="111"/>
      <c r="BJ103" s="111"/>
      <c r="BK103" s="111"/>
      <c r="BL103" s="111"/>
      <c r="BM103" s="112"/>
      <c r="BN103" s="117"/>
      <c r="BO103" s="111"/>
      <c r="BP103" s="111"/>
      <c r="BQ103" s="111"/>
      <c r="BR103" s="111"/>
      <c r="BS103" s="111"/>
      <c r="BT103" s="112"/>
      <c r="BU103" s="35" t="str">
        <f>IF(AM103="","",IF(AM103="女",1,""))</f>
        <v/>
      </c>
      <c r="BV103" s="109" t="str">
        <f>IF(AM103="","",IF(AM103="女",1,""))</f>
        <v/>
      </c>
    </row>
    <row r="104" spans="1:74" ht="17.25" customHeight="1">
      <c r="A104" s="125"/>
      <c r="B104" s="125"/>
      <c r="C104" s="125"/>
      <c r="D104" s="125"/>
      <c r="E104" s="125"/>
      <c r="F104" s="166"/>
      <c r="G104" s="167"/>
      <c r="H104" s="167"/>
      <c r="I104" s="167"/>
      <c r="J104" s="167"/>
      <c r="K104" s="168"/>
      <c r="L104" s="148"/>
      <c r="M104" s="148"/>
      <c r="N104" s="148"/>
      <c r="O104" s="148"/>
      <c r="P104" s="148"/>
      <c r="Q104" s="148"/>
      <c r="R104" s="148"/>
      <c r="S104" s="148"/>
      <c r="T104" s="148"/>
      <c r="U104" s="148"/>
      <c r="V104" s="148"/>
      <c r="W104" s="148"/>
      <c r="X104" s="148"/>
      <c r="Y104" s="148"/>
      <c r="Z104" s="148"/>
      <c r="AA104" s="172"/>
      <c r="AB104" s="152"/>
      <c r="AC104" s="152"/>
      <c r="AD104" s="152"/>
      <c r="AE104" s="150"/>
      <c r="AF104" s="152"/>
      <c r="AG104" s="152"/>
      <c r="AH104" s="152"/>
      <c r="AI104" s="150"/>
      <c r="AJ104" s="152"/>
      <c r="AK104" s="152"/>
      <c r="AL104" s="174"/>
      <c r="AM104" s="113"/>
      <c r="AN104" s="114"/>
      <c r="AO104" s="114"/>
      <c r="AP104" s="114"/>
      <c r="AQ104" s="115"/>
      <c r="AR104" s="178"/>
      <c r="AS104" s="179"/>
      <c r="AT104" s="179"/>
      <c r="AU104" s="179"/>
      <c r="AV104" s="179"/>
      <c r="AW104" s="180"/>
      <c r="AX104" s="113"/>
      <c r="AY104" s="114"/>
      <c r="AZ104" s="114"/>
      <c r="BA104" s="114"/>
      <c r="BB104" s="114"/>
      <c r="BC104" s="114"/>
      <c r="BD104" s="114"/>
      <c r="BE104" s="115"/>
      <c r="BF104" s="113"/>
      <c r="BG104" s="114"/>
      <c r="BH104" s="114"/>
      <c r="BI104" s="114"/>
      <c r="BJ104" s="114"/>
      <c r="BK104" s="114"/>
      <c r="BL104" s="114"/>
      <c r="BM104" s="115"/>
      <c r="BN104" s="113"/>
      <c r="BO104" s="114"/>
      <c r="BP104" s="114"/>
      <c r="BQ104" s="114"/>
      <c r="BR104" s="114"/>
      <c r="BS104" s="114"/>
      <c r="BT104" s="115"/>
      <c r="BU104" s="35" t="str">
        <f>IF(AM103="","",IF(AM103="女",1,""))</f>
        <v/>
      </c>
      <c r="BV104" s="109"/>
    </row>
    <row r="105" spans="1:74" ht="9.4" customHeight="1">
      <c r="A105" s="125">
        <v>21</v>
      </c>
      <c r="B105" s="125"/>
      <c r="C105" s="125"/>
      <c r="D105" s="125"/>
      <c r="E105" s="182"/>
      <c r="F105" s="163"/>
      <c r="G105" s="164"/>
      <c r="H105" s="164"/>
      <c r="I105" s="164"/>
      <c r="J105" s="164"/>
      <c r="K105" s="165"/>
      <c r="L105" s="169" t="str">
        <f>IF(L106="","",PHONETIC(L106))</f>
        <v/>
      </c>
      <c r="M105" s="170"/>
      <c r="N105" s="170"/>
      <c r="O105" s="170"/>
      <c r="P105" s="170"/>
      <c r="Q105" s="170"/>
      <c r="R105" s="170"/>
      <c r="S105" s="170"/>
      <c r="T105" s="170"/>
      <c r="U105" s="170"/>
      <c r="V105" s="170"/>
      <c r="W105" s="170"/>
      <c r="X105" s="170"/>
      <c r="Y105" s="170"/>
      <c r="Z105" s="170"/>
      <c r="AA105" s="171"/>
      <c r="AB105" s="151"/>
      <c r="AC105" s="151"/>
      <c r="AD105" s="151"/>
      <c r="AE105" s="149" t="s">
        <v>41</v>
      </c>
      <c r="AF105" s="151"/>
      <c r="AG105" s="151"/>
      <c r="AH105" s="151"/>
      <c r="AI105" s="149" t="s">
        <v>42</v>
      </c>
      <c r="AJ105" s="151"/>
      <c r="AK105" s="151"/>
      <c r="AL105" s="173"/>
      <c r="AM105" s="110"/>
      <c r="AN105" s="111"/>
      <c r="AO105" s="111"/>
      <c r="AP105" s="111"/>
      <c r="AQ105" s="112"/>
      <c r="AR105" s="175"/>
      <c r="AS105" s="176"/>
      <c r="AT105" s="176"/>
      <c r="AU105" s="176"/>
      <c r="AV105" s="176"/>
      <c r="AW105" s="177"/>
      <c r="AX105" s="110"/>
      <c r="AY105" s="111"/>
      <c r="AZ105" s="111"/>
      <c r="BA105" s="111"/>
      <c r="BB105" s="111"/>
      <c r="BC105" s="111"/>
      <c r="BD105" s="111"/>
      <c r="BE105" s="112"/>
      <c r="BF105" s="110"/>
      <c r="BG105" s="111"/>
      <c r="BH105" s="111"/>
      <c r="BI105" s="111"/>
      <c r="BJ105" s="111"/>
      <c r="BK105" s="111"/>
      <c r="BL105" s="111"/>
      <c r="BM105" s="112"/>
      <c r="BN105" s="117"/>
      <c r="BO105" s="111"/>
      <c r="BP105" s="111"/>
      <c r="BQ105" s="111"/>
      <c r="BR105" s="111"/>
      <c r="BS105" s="111"/>
      <c r="BT105" s="112"/>
      <c r="BU105" s="35" t="str">
        <f>IF(AM105="","",IF(AM105="女",1,""))</f>
        <v/>
      </c>
      <c r="BV105" s="109" t="str">
        <f>IF(AM105="","",IF(AM105="女",1,""))</f>
        <v/>
      </c>
    </row>
    <row r="106" spans="1:74" ht="17.25" customHeight="1">
      <c r="A106" s="125"/>
      <c r="B106" s="125"/>
      <c r="C106" s="125"/>
      <c r="D106" s="125"/>
      <c r="E106" s="182"/>
      <c r="F106" s="166"/>
      <c r="G106" s="167"/>
      <c r="H106" s="167"/>
      <c r="I106" s="167"/>
      <c r="J106" s="167"/>
      <c r="K106" s="168"/>
      <c r="L106" s="148"/>
      <c r="M106" s="148"/>
      <c r="N106" s="148"/>
      <c r="O106" s="148"/>
      <c r="P106" s="148"/>
      <c r="Q106" s="148"/>
      <c r="R106" s="148"/>
      <c r="S106" s="148"/>
      <c r="T106" s="148"/>
      <c r="U106" s="148"/>
      <c r="V106" s="148"/>
      <c r="W106" s="148"/>
      <c r="X106" s="148"/>
      <c r="Y106" s="148"/>
      <c r="Z106" s="148"/>
      <c r="AA106" s="172"/>
      <c r="AB106" s="152"/>
      <c r="AC106" s="152"/>
      <c r="AD106" s="152"/>
      <c r="AE106" s="150"/>
      <c r="AF106" s="152"/>
      <c r="AG106" s="152"/>
      <c r="AH106" s="152"/>
      <c r="AI106" s="150"/>
      <c r="AJ106" s="152"/>
      <c r="AK106" s="152"/>
      <c r="AL106" s="174"/>
      <c r="AM106" s="113"/>
      <c r="AN106" s="114"/>
      <c r="AO106" s="114"/>
      <c r="AP106" s="114"/>
      <c r="AQ106" s="115"/>
      <c r="AR106" s="178"/>
      <c r="AS106" s="179"/>
      <c r="AT106" s="179"/>
      <c r="AU106" s="179"/>
      <c r="AV106" s="179"/>
      <c r="AW106" s="180"/>
      <c r="AX106" s="113"/>
      <c r="AY106" s="114"/>
      <c r="AZ106" s="114"/>
      <c r="BA106" s="114"/>
      <c r="BB106" s="114"/>
      <c r="BC106" s="114"/>
      <c r="BD106" s="114"/>
      <c r="BE106" s="115"/>
      <c r="BF106" s="113"/>
      <c r="BG106" s="114"/>
      <c r="BH106" s="114"/>
      <c r="BI106" s="114"/>
      <c r="BJ106" s="114"/>
      <c r="BK106" s="114"/>
      <c r="BL106" s="114"/>
      <c r="BM106" s="115"/>
      <c r="BN106" s="113"/>
      <c r="BO106" s="114"/>
      <c r="BP106" s="114"/>
      <c r="BQ106" s="114"/>
      <c r="BR106" s="114"/>
      <c r="BS106" s="114"/>
      <c r="BT106" s="115"/>
      <c r="BU106" s="35" t="str">
        <f>IF(AM105="","",IF(AM105="女",1,""))</f>
        <v/>
      </c>
      <c r="BV106" s="109"/>
    </row>
    <row r="107" spans="1:74" ht="9.4" customHeight="1">
      <c r="A107" s="125">
        <v>22</v>
      </c>
      <c r="B107" s="125"/>
      <c r="C107" s="125"/>
      <c r="D107" s="125"/>
      <c r="E107" s="125"/>
      <c r="F107" s="163"/>
      <c r="G107" s="164"/>
      <c r="H107" s="164"/>
      <c r="I107" s="164"/>
      <c r="J107" s="164"/>
      <c r="K107" s="165"/>
      <c r="L107" s="169" t="str">
        <f>IF(L108="","",PHONETIC(L108))</f>
        <v/>
      </c>
      <c r="M107" s="170"/>
      <c r="N107" s="170"/>
      <c r="O107" s="170"/>
      <c r="P107" s="170"/>
      <c r="Q107" s="170"/>
      <c r="R107" s="170"/>
      <c r="S107" s="170"/>
      <c r="T107" s="170"/>
      <c r="U107" s="170"/>
      <c r="V107" s="170"/>
      <c r="W107" s="170"/>
      <c r="X107" s="170"/>
      <c r="Y107" s="170"/>
      <c r="Z107" s="170"/>
      <c r="AA107" s="171"/>
      <c r="AB107" s="151"/>
      <c r="AC107" s="151"/>
      <c r="AD107" s="151"/>
      <c r="AE107" s="149" t="s">
        <v>41</v>
      </c>
      <c r="AF107" s="151"/>
      <c r="AG107" s="151"/>
      <c r="AH107" s="151"/>
      <c r="AI107" s="149" t="s">
        <v>42</v>
      </c>
      <c r="AJ107" s="151"/>
      <c r="AK107" s="151"/>
      <c r="AL107" s="173"/>
      <c r="AM107" s="110"/>
      <c r="AN107" s="111"/>
      <c r="AO107" s="111"/>
      <c r="AP107" s="111"/>
      <c r="AQ107" s="112"/>
      <c r="AR107" s="175"/>
      <c r="AS107" s="176"/>
      <c r="AT107" s="176"/>
      <c r="AU107" s="176"/>
      <c r="AV107" s="176"/>
      <c r="AW107" s="177"/>
      <c r="AX107" s="110"/>
      <c r="AY107" s="111"/>
      <c r="AZ107" s="111"/>
      <c r="BA107" s="111"/>
      <c r="BB107" s="111"/>
      <c r="BC107" s="111"/>
      <c r="BD107" s="111"/>
      <c r="BE107" s="112"/>
      <c r="BF107" s="110"/>
      <c r="BG107" s="111"/>
      <c r="BH107" s="111"/>
      <c r="BI107" s="111"/>
      <c r="BJ107" s="111"/>
      <c r="BK107" s="111"/>
      <c r="BL107" s="111"/>
      <c r="BM107" s="112"/>
      <c r="BN107" s="117"/>
      <c r="BO107" s="111"/>
      <c r="BP107" s="111"/>
      <c r="BQ107" s="111"/>
      <c r="BR107" s="111"/>
      <c r="BS107" s="111"/>
      <c r="BT107" s="112"/>
      <c r="BU107" s="35" t="str">
        <f>IF(AM107="","",IF(AM107="女",1,""))</f>
        <v/>
      </c>
      <c r="BV107" s="109" t="str">
        <f>IF(AM107="","",IF(AM107="女",1,""))</f>
        <v/>
      </c>
    </row>
    <row r="108" spans="1:74" ht="17.25" customHeight="1">
      <c r="A108" s="125"/>
      <c r="B108" s="125"/>
      <c r="C108" s="125"/>
      <c r="D108" s="125"/>
      <c r="E108" s="125"/>
      <c r="F108" s="166"/>
      <c r="G108" s="167"/>
      <c r="H108" s="167"/>
      <c r="I108" s="167"/>
      <c r="J108" s="167"/>
      <c r="K108" s="168"/>
      <c r="L108" s="148"/>
      <c r="M108" s="148"/>
      <c r="N108" s="148"/>
      <c r="O108" s="148"/>
      <c r="P108" s="148"/>
      <c r="Q108" s="148"/>
      <c r="R108" s="148"/>
      <c r="S108" s="148"/>
      <c r="T108" s="148"/>
      <c r="U108" s="148"/>
      <c r="V108" s="148"/>
      <c r="W108" s="148"/>
      <c r="X108" s="148"/>
      <c r="Y108" s="148"/>
      <c r="Z108" s="148"/>
      <c r="AA108" s="172"/>
      <c r="AB108" s="152"/>
      <c r="AC108" s="152"/>
      <c r="AD108" s="152"/>
      <c r="AE108" s="150"/>
      <c r="AF108" s="152"/>
      <c r="AG108" s="152"/>
      <c r="AH108" s="152"/>
      <c r="AI108" s="150"/>
      <c r="AJ108" s="152"/>
      <c r="AK108" s="152"/>
      <c r="AL108" s="174"/>
      <c r="AM108" s="113"/>
      <c r="AN108" s="114"/>
      <c r="AO108" s="114"/>
      <c r="AP108" s="114"/>
      <c r="AQ108" s="115"/>
      <c r="AR108" s="178"/>
      <c r="AS108" s="179"/>
      <c r="AT108" s="179"/>
      <c r="AU108" s="179"/>
      <c r="AV108" s="179"/>
      <c r="AW108" s="180"/>
      <c r="AX108" s="113"/>
      <c r="AY108" s="114"/>
      <c r="AZ108" s="114"/>
      <c r="BA108" s="114"/>
      <c r="BB108" s="114"/>
      <c r="BC108" s="114"/>
      <c r="BD108" s="114"/>
      <c r="BE108" s="115"/>
      <c r="BF108" s="113"/>
      <c r="BG108" s="114"/>
      <c r="BH108" s="114"/>
      <c r="BI108" s="114"/>
      <c r="BJ108" s="114"/>
      <c r="BK108" s="114"/>
      <c r="BL108" s="114"/>
      <c r="BM108" s="115"/>
      <c r="BN108" s="113"/>
      <c r="BO108" s="114"/>
      <c r="BP108" s="114"/>
      <c r="BQ108" s="114"/>
      <c r="BR108" s="114"/>
      <c r="BS108" s="114"/>
      <c r="BT108" s="115"/>
      <c r="BU108" s="35" t="str">
        <f>IF(AM107="","",IF(AM107="女",1,""))</f>
        <v/>
      </c>
      <c r="BV108" s="109"/>
    </row>
    <row r="109" spans="1:74" ht="9.4" customHeight="1">
      <c r="A109" s="125">
        <v>23</v>
      </c>
      <c r="B109" s="125"/>
      <c r="C109" s="125"/>
      <c r="D109" s="125"/>
      <c r="E109" s="182"/>
      <c r="F109" s="163"/>
      <c r="G109" s="164"/>
      <c r="H109" s="164"/>
      <c r="I109" s="164"/>
      <c r="J109" s="164"/>
      <c r="K109" s="165"/>
      <c r="L109" s="169" t="str">
        <f>IF(L110="","",PHONETIC(L110))</f>
        <v/>
      </c>
      <c r="M109" s="170"/>
      <c r="N109" s="170"/>
      <c r="O109" s="170"/>
      <c r="P109" s="170"/>
      <c r="Q109" s="170"/>
      <c r="R109" s="170"/>
      <c r="S109" s="170"/>
      <c r="T109" s="170"/>
      <c r="U109" s="170"/>
      <c r="V109" s="170"/>
      <c r="W109" s="170"/>
      <c r="X109" s="170"/>
      <c r="Y109" s="170"/>
      <c r="Z109" s="170"/>
      <c r="AA109" s="171"/>
      <c r="AB109" s="151"/>
      <c r="AC109" s="151"/>
      <c r="AD109" s="151"/>
      <c r="AE109" s="149" t="s">
        <v>41</v>
      </c>
      <c r="AF109" s="151"/>
      <c r="AG109" s="151"/>
      <c r="AH109" s="151"/>
      <c r="AI109" s="149" t="s">
        <v>42</v>
      </c>
      <c r="AJ109" s="151"/>
      <c r="AK109" s="151"/>
      <c r="AL109" s="173"/>
      <c r="AM109" s="110"/>
      <c r="AN109" s="111"/>
      <c r="AO109" s="111"/>
      <c r="AP109" s="111"/>
      <c r="AQ109" s="112"/>
      <c r="AR109" s="175"/>
      <c r="AS109" s="176"/>
      <c r="AT109" s="176"/>
      <c r="AU109" s="176"/>
      <c r="AV109" s="176"/>
      <c r="AW109" s="177"/>
      <c r="AX109" s="110"/>
      <c r="AY109" s="111"/>
      <c r="AZ109" s="111"/>
      <c r="BA109" s="111"/>
      <c r="BB109" s="111"/>
      <c r="BC109" s="111"/>
      <c r="BD109" s="111"/>
      <c r="BE109" s="112"/>
      <c r="BF109" s="110"/>
      <c r="BG109" s="111"/>
      <c r="BH109" s="111"/>
      <c r="BI109" s="111"/>
      <c r="BJ109" s="111"/>
      <c r="BK109" s="111"/>
      <c r="BL109" s="111"/>
      <c r="BM109" s="112"/>
      <c r="BN109" s="117"/>
      <c r="BO109" s="111"/>
      <c r="BP109" s="111"/>
      <c r="BQ109" s="111"/>
      <c r="BR109" s="111"/>
      <c r="BS109" s="111"/>
      <c r="BT109" s="112"/>
      <c r="BU109" s="35" t="str">
        <f>IF(AM109="","",IF(AM109="女",1,""))</f>
        <v/>
      </c>
      <c r="BV109" s="109" t="str">
        <f>IF(AM109="","",IF(AM109="女",1,""))</f>
        <v/>
      </c>
    </row>
    <row r="110" spans="1:74" ht="17.25" customHeight="1">
      <c r="A110" s="125"/>
      <c r="B110" s="125"/>
      <c r="C110" s="125"/>
      <c r="D110" s="125"/>
      <c r="E110" s="182"/>
      <c r="F110" s="166"/>
      <c r="G110" s="167"/>
      <c r="H110" s="167"/>
      <c r="I110" s="167"/>
      <c r="J110" s="167"/>
      <c r="K110" s="168"/>
      <c r="L110" s="148"/>
      <c r="M110" s="148"/>
      <c r="N110" s="148"/>
      <c r="O110" s="148"/>
      <c r="P110" s="148"/>
      <c r="Q110" s="148"/>
      <c r="R110" s="148"/>
      <c r="S110" s="148"/>
      <c r="T110" s="148"/>
      <c r="U110" s="148"/>
      <c r="V110" s="148"/>
      <c r="W110" s="148"/>
      <c r="X110" s="148"/>
      <c r="Y110" s="148"/>
      <c r="Z110" s="148"/>
      <c r="AA110" s="172"/>
      <c r="AB110" s="152"/>
      <c r="AC110" s="152"/>
      <c r="AD110" s="152"/>
      <c r="AE110" s="150"/>
      <c r="AF110" s="152"/>
      <c r="AG110" s="152"/>
      <c r="AH110" s="152"/>
      <c r="AI110" s="150"/>
      <c r="AJ110" s="152"/>
      <c r="AK110" s="152"/>
      <c r="AL110" s="174"/>
      <c r="AM110" s="113"/>
      <c r="AN110" s="114"/>
      <c r="AO110" s="114"/>
      <c r="AP110" s="114"/>
      <c r="AQ110" s="115"/>
      <c r="AR110" s="178"/>
      <c r="AS110" s="179"/>
      <c r="AT110" s="179"/>
      <c r="AU110" s="179"/>
      <c r="AV110" s="179"/>
      <c r="AW110" s="180"/>
      <c r="AX110" s="113"/>
      <c r="AY110" s="114"/>
      <c r="AZ110" s="114"/>
      <c r="BA110" s="114"/>
      <c r="BB110" s="114"/>
      <c r="BC110" s="114"/>
      <c r="BD110" s="114"/>
      <c r="BE110" s="115"/>
      <c r="BF110" s="113"/>
      <c r="BG110" s="114"/>
      <c r="BH110" s="114"/>
      <c r="BI110" s="114"/>
      <c r="BJ110" s="114"/>
      <c r="BK110" s="114"/>
      <c r="BL110" s="114"/>
      <c r="BM110" s="115"/>
      <c r="BN110" s="113"/>
      <c r="BO110" s="114"/>
      <c r="BP110" s="114"/>
      <c r="BQ110" s="114"/>
      <c r="BR110" s="114"/>
      <c r="BS110" s="114"/>
      <c r="BT110" s="115"/>
      <c r="BU110" s="35" t="str">
        <f>IF(AM109="","",IF(AM109="女",1,""))</f>
        <v/>
      </c>
      <c r="BV110" s="109"/>
    </row>
    <row r="111" spans="1:74" ht="9.4" customHeight="1">
      <c r="A111" s="125">
        <v>24</v>
      </c>
      <c r="B111" s="125"/>
      <c r="C111" s="125"/>
      <c r="D111" s="125"/>
      <c r="E111" s="125"/>
      <c r="F111" s="163"/>
      <c r="G111" s="164"/>
      <c r="H111" s="164"/>
      <c r="I111" s="164"/>
      <c r="J111" s="164"/>
      <c r="K111" s="165"/>
      <c r="L111" s="169" t="str">
        <f>IF(L112="","",PHONETIC(L112))</f>
        <v/>
      </c>
      <c r="M111" s="170"/>
      <c r="N111" s="170"/>
      <c r="O111" s="170"/>
      <c r="P111" s="170"/>
      <c r="Q111" s="170"/>
      <c r="R111" s="170"/>
      <c r="S111" s="170"/>
      <c r="T111" s="170"/>
      <c r="U111" s="170"/>
      <c r="V111" s="170"/>
      <c r="W111" s="170"/>
      <c r="X111" s="170"/>
      <c r="Y111" s="170"/>
      <c r="Z111" s="170"/>
      <c r="AA111" s="171"/>
      <c r="AB111" s="151"/>
      <c r="AC111" s="151"/>
      <c r="AD111" s="151"/>
      <c r="AE111" s="149" t="s">
        <v>41</v>
      </c>
      <c r="AF111" s="151"/>
      <c r="AG111" s="151"/>
      <c r="AH111" s="151"/>
      <c r="AI111" s="149" t="s">
        <v>42</v>
      </c>
      <c r="AJ111" s="151"/>
      <c r="AK111" s="151"/>
      <c r="AL111" s="173"/>
      <c r="AM111" s="110"/>
      <c r="AN111" s="111"/>
      <c r="AO111" s="111"/>
      <c r="AP111" s="111"/>
      <c r="AQ111" s="112"/>
      <c r="AR111" s="175"/>
      <c r="AS111" s="176"/>
      <c r="AT111" s="176"/>
      <c r="AU111" s="176"/>
      <c r="AV111" s="176"/>
      <c r="AW111" s="177"/>
      <c r="AX111" s="110"/>
      <c r="AY111" s="111"/>
      <c r="AZ111" s="111"/>
      <c r="BA111" s="111"/>
      <c r="BB111" s="111"/>
      <c r="BC111" s="111"/>
      <c r="BD111" s="111"/>
      <c r="BE111" s="112"/>
      <c r="BF111" s="110"/>
      <c r="BG111" s="111"/>
      <c r="BH111" s="111"/>
      <c r="BI111" s="111"/>
      <c r="BJ111" s="111"/>
      <c r="BK111" s="111"/>
      <c r="BL111" s="111"/>
      <c r="BM111" s="112"/>
      <c r="BN111" s="117"/>
      <c r="BO111" s="111"/>
      <c r="BP111" s="111"/>
      <c r="BQ111" s="111"/>
      <c r="BR111" s="111"/>
      <c r="BS111" s="111"/>
      <c r="BT111" s="112"/>
      <c r="BU111" s="35" t="str">
        <f>IF(AM111="","",IF(AM111="女",1,""))</f>
        <v/>
      </c>
      <c r="BV111" s="109" t="str">
        <f>IF(AM111="","",IF(AM111="女",1,""))</f>
        <v/>
      </c>
    </row>
    <row r="112" spans="1:74" ht="17.25" customHeight="1">
      <c r="A112" s="125"/>
      <c r="B112" s="125"/>
      <c r="C112" s="125"/>
      <c r="D112" s="125"/>
      <c r="E112" s="125"/>
      <c r="F112" s="166"/>
      <c r="G112" s="167"/>
      <c r="H112" s="167"/>
      <c r="I112" s="167"/>
      <c r="J112" s="167"/>
      <c r="K112" s="168"/>
      <c r="L112" s="148"/>
      <c r="M112" s="148"/>
      <c r="N112" s="148"/>
      <c r="O112" s="148"/>
      <c r="P112" s="148"/>
      <c r="Q112" s="148"/>
      <c r="R112" s="148"/>
      <c r="S112" s="148"/>
      <c r="T112" s="148"/>
      <c r="U112" s="148"/>
      <c r="V112" s="148"/>
      <c r="W112" s="148"/>
      <c r="X112" s="148"/>
      <c r="Y112" s="148"/>
      <c r="Z112" s="148"/>
      <c r="AA112" s="172"/>
      <c r="AB112" s="152"/>
      <c r="AC112" s="152"/>
      <c r="AD112" s="152"/>
      <c r="AE112" s="150"/>
      <c r="AF112" s="152"/>
      <c r="AG112" s="152"/>
      <c r="AH112" s="152"/>
      <c r="AI112" s="150"/>
      <c r="AJ112" s="152"/>
      <c r="AK112" s="152"/>
      <c r="AL112" s="174"/>
      <c r="AM112" s="113"/>
      <c r="AN112" s="114"/>
      <c r="AO112" s="114"/>
      <c r="AP112" s="114"/>
      <c r="AQ112" s="115"/>
      <c r="AR112" s="178"/>
      <c r="AS112" s="179"/>
      <c r="AT112" s="179"/>
      <c r="AU112" s="179"/>
      <c r="AV112" s="179"/>
      <c r="AW112" s="180"/>
      <c r="AX112" s="113"/>
      <c r="AY112" s="114"/>
      <c r="AZ112" s="114"/>
      <c r="BA112" s="114"/>
      <c r="BB112" s="114"/>
      <c r="BC112" s="114"/>
      <c r="BD112" s="114"/>
      <c r="BE112" s="115"/>
      <c r="BF112" s="113"/>
      <c r="BG112" s="114"/>
      <c r="BH112" s="114"/>
      <c r="BI112" s="114"/>
      <c r="BJ112" s="114"/>
      <c r="BK112" s="114"/>
      <c r="BL112" s="114"/>
      <c r="BM112" s="115"/>
      <c r="BN112" s="113"/>
      <c r="BO112" s="114"/>
      <c r="BP112" s="114"/>
      <c r="BQ112" s="114"/>
      <c r="BR112" s="114"/>
      <c r="BS112" s="114"/>
      <c r="BT112" s="115"/>
      <c r="BU112" s="35" t="str">
        <f>IF(AM111="","",IF(AM111="女",1,""))</f>
        <v/>
      </c>
      <c r="BV112" s="109"/>
    </row>
    <row r="113" spans="1:90" ht="9.4" customHeight="1">
      <c r="A113" s="125" t="s">
        <v>33</v>
      </c>
      <c r="B113" s="125"/>
      <c r="C113" s="125"/>
      <c r="D113" s="125"/>
      <c r="E113" s="125"/>
      <c r="F113" s="118"/>
      <c r="G113" s="119"/>
      <c r="H113" s="119"/>
      <c r="I113" s="119"/>
      <c r="J113" s="119"/>
      <c r="K113" s="120"/>
      <c r="L113" s="181" t="str">
        <f>IF($L$50="","",$L$50)</f>
        <v/>
      </c>
      <c r="M113" s="181"/>
      <c r="N113" s="181"/>
      <c r="O113" s="181"/>
      <c r="P113" s="181"/>
      <c r="Q113" s="181"/>
      <c r="R113" s="181"/>
      <c r="S113" s="181"/>
      <c r="T113" s="181"/>
      <c r="U113" s="181"/>
      <c r="V113" s="181"/>
      <c r="W113" s="181"/>
      <c r="X113" s="181"/>
      <c r="Y113" s="181"/>
      <c r="Z113" s="181"/>
      <c r="AA113" s="171"/>
      <c r="AB113" s="151"/>
      <c r="AC113" s="151"/>
      <c r="AD113" s="151"/>
      <c r="AE113" s="149" t="s">
        <v>41</v>
      </c>
      <c r="AF113" s="151"/>
      <c r="AG113" s="151"/>
      <c r="AH113" s="151"/>
      <c r="AI113" s="149" t="s">
        <v>42</v>
      </c>
      <c r="AJ113" s="151"/>
      <c r="AK113" s="151"/>
      <c r="AL113" s="173"/>
      <c r="AM113" s="118"/>
      <c r="AN113" s="119"/>
      <c r="AO113" s="119"/>
      <c r="AP113" s="119"/>
      <c r="AQ113" s="120"/>
      <c r="AR113" s="153"/>
      <c r="AS113" s="154"/>
      <c r="AT113" s="154"/>
      <c r="AU113" s="154"/>
      <c r="AV113" s="154"/>
      <c r="AW113" s="155"/>
      <c r="AX113" s="118"/>
      <c r="AY113" s="119"/>
      <c r="AZ113" s="119"/>
      <c r="BA113" s="119"/>
      <c r="BB113" s="119"/>
      <c r="BC113" s="119"/>
      <c r="BD113" s="119"/>
      <c r="BE113" s="120"/>
      <c r="BF113" s="118"/>
      <c r="BG113" s="119"/>
      <c r="BH113" s="119"/>
      <c r="BI113" s="119"/>
      <c r="BJ113" s="119"/>
      <c r="BK113" s="119"/>
      <c r="BL113" s="119"/>
      <c r="BM113" s="120"/>
      <c r="BN113" s="117"/>
      <c r="BO113" s="111"/>
      <c r="BP113" s="111"/>
      <c r="BQ113" s="111"/>
      <c r="BR113" s="111"/>
      <c r="BS113" s="111"/>
      <c r="BT113" s="112"/>
    </row>
    <row r="114" spans="1:90" ht="17.25" customHeight="1">
      <c r="A114" s="125"/>
      <c r="B114" s="125"/>
      <c r="C114" s="125"/>
      <c r="D114" s="125"/>
      <c r="E114" s="125"/>
      <c r="F114" s="121"/>
      <c r="G114" s="122"/>
      <c r="H114" s="122"/>
      <c r="I114" s="122"/>
      <c r="J114" s="122"/>
      <c r="K114" s="123"/>
      <c r="L114" s="126" t="str">
        <f>IF($L$51="","",$L$51)</f>
        <v/>
      </c>
      <c r="M114" s="126"/>
      <c r="N114" s="126"/>
      <c r="O114" s="126"/>
      <c r="P114" s="126"/>
      <c r="Q114" s="126"/>
      <c r="R114" s="126"/>
      <c r="S114" s="126"/>
      <c r="T114" s="126"/>
      <c r="U114" s="126"/>
      <c r="V114" s="126"/>
      <c r="W114" s="126"/>
      <c r="X114" s="126"/>
      <c r="Y114" s="126"/>
      <c r="Z114" s="126"/>
      <c r="AA114" s="172"/>
      <c r="AB114" s="152"/>
      <c r="AC114" s="152"/>
      <c r="AD114" s="152"/>
      <c r="AE114" s="150"/>
      <c r="AF114" s="152"/>
      <c r="AG114" s="152"/>
      <c r="AH114" s="152"/>
      <c r="AI114" s="150"/>
      <c r="AJ114" s="152"/>
      <c r="AK114" s="152"/>
      <c r="AL114" s="174"/>
      <c r="AM114" s="121"/>
      <c r="AN114" s="122"/>
      <c r="AO114" s="122"/>
      <c r="AP114" s="122"/>
      <c r="AQ114" s="123"/>
      <c r="AR114" s="156"/>
      <c r="AS114" s="157"/>
      <c r="AT114" s="157"/>
      <c r="AU114" s="157"/>
      <c r="AV114" s="157"/>
      <c r="AW114" s="158"/>
      <c r="AX114" s="121"/>
      <c r="AY114" s="122"/>
      <c r="AZ114" s="122"/>
      <c r="BA114" s="122"/>
      <c r="BB114" s="122"/>
      <c r="BC114" s="122"/>
      <c r="BD114" s="122"/>
      <c r="BE114" s="123"/>
      <c r="BF114" s="121"/>
      <c r="BG114" s="122"/>
      <c r="BH114" s="122"/>
      <c r="BI114" s="122"/>
      <c r="BJ114" s="122"/>
      <c r="BK114" s="122"/>
      <c r="BL114" s="122"/>
      <c r="BM114" s="123"/>
      <c r="BN114" s="113"/>
      <c r="BO114" s="114"/>
      <c r="BP114" s="114"/>
      <c r="BQ114" s="114"/>
      <c r="BR114" s="114"/>
      <c r="BS114" s="114"/>
      <c r="BT114" s="115"/>
    </row>
    <row r="115" spans="1:90" ht="11.25" customHeight="1">
      <c r="A115" s="139" t="s">
        <v>161</v>
      </c>
      <c r="B115" s="140"/>
      <c r="C115" s="140"/>
      <c r="D115" s="140"/>
      <c r="E115" s="141"/>
      <c r="F115" s="118"/>
      <c r="G115" s="119"/>
      <c r="H115" s="119"/>
      <c r="I115" s="119"/>
      <c r="J115" s="119"/>
      <c r="K115" s="120"/>
      <c r="L115" s="159" t="s">
        <v>39</v>
      </c>
      <c r="M115" s="159"/>
      <c r="N115" s="159"/>
      <c r="O115" s="159"/>
      <c r="P115" s="159"/>
      <c r="Q115" s="159"/>
      <c r="R115" s="159"/>
      <c r="S115" s="159"/>
      <c r="T115" s="159"/>
      <c r="U115" s="159"/>
      <c r="V115" s="159"/>
      <c r="W115" s="159"/>
      <c r="X115" s="159"/>
      <c r="Y115" s="159"/>
      <c r="Z115" s="159"/>
      <c r="AA115" s="160" t="s">
        <v>62</v>
      </c>
      <c r="AB115" s="161"/>
      <c r="AC115" s="161"/>
      <c r="AD115" s="161"/>
      <c r="AE115" s="161"/>
      <c r="AF115" s="161"/>
      <c r="AG115" s="161"/>
      <c r="AH115" s="161"/>
      <c r="AI115" s="161"/>
      <c r="AJ115" s="161"/>
      <c r="AK115" s="161"/>
      <c r="AL115" s="161"/>
    </row>
    <row r="116" spans="1:90" ht="17.25" customHeight="1">
      <c r="A116" s="142"/>
      <c r="B116" s="143"/>
      <c r="C116" s="143"/>
      <c r="D116" s="143"/>
      <c r="E116" s="144"/>
      <c r="F116" s="121"/>
      <c r="G116" s="122"/>
      <c r="H116" s="122"/>
      <c r="I116" s="122"/>
      <c r="J116" s="122"/>
      <c r="K116" s="123"/>
      <c r="L116" s="162" t="s">
        <v>38</v>
      </c>
      <c r="M116" s="162"/>
      <c r="N116" s="162"/>
      <c r="O116" s="162"/>
      <c r="P116" s="162"/>
      <c r="Q116" s="162"/>
      <c r="R116" s="162"/>
      <c r="S116" s="162"/>
      <c r="T116" s="162"/>
      <c r="U116" s="162"/>
      <c r="V116" s="162"/>
      <c r="W116" s="162"/>
      <c r="X116" s="162"/>
      <c r="Y116" s="162"/>
      <c r="Z116" s="162"/>
      <c r="AA116" s="161"/>
      <c r="AB116" s="161"/>
      <c r="AC116" s="161"/>
      <c r="AD116" s="161"/>
      <c r="AE116" s="161"/>
      <c r="AF116" s="161"/>
      <c r="AG116" s="161"/>
      <c r="AH116" s="161"/>
      <c r="AI116" s="161"/>
      <c r="AJ116" s="161"/>
      <c r="AK116" s="161"/>
      <c r="AL116" s="161"/>
      <c r="AM116" s="210" t="s">
        <v>162</v>
      </c>
      <c r="AN116" s="211"/>
      <c r="AO116" s="211"/>
      <c r="AP116" s="211"/>
      <c r="AQ116" s="211"/>
      <c r="AR116" s="211"/>
      <c r="AS116" s="109" t="s">
        <v>63</v>
      </c>
      <c r="AT116" s="109"/>
      <c r="AV116" s="127">
        <v>300</v>
      </c>
      <c r="AW116" s="127"/>
      <c r="AX116" s="127"/>
      <c r="AY116" s="127"/>
      <c r="AZ116" s="127"/>
      <c r="BA116" s="109" t="s">
        <v>64</v>
      </c>
      <c r="BB116" s="109"/>
      <c r="BC116" s="131" t="str">
        <f>IF(BC53="","",BC53)</f>
        <v/>
      </c>
      <c r="BD116" s="131"/>
      <c r="BE116" s="131"/>
      <c r="BF116" s="131"/>
      <c r="BG116" s="109" t="s">
        <v>66</v>
      </c>
      <c r="BH116" s="109"/>
      <c r="BL116" s="129" t="str">
        <f>IF(BL53="","",BL53)</f>
        <v/>
      </c>
      <c r="BM116" s="129"/>
      <c r="BN116" s="129"/>
      <c r="BO116" s="129"/>
      <c r="BP116" s="129"/>
      <c r="BQ116" s="129"/>
      <c r="BR116" s="129"/>
      <c r="CE116" s="128" t="e">
        <f>AV116*BC116</f>
        <v>#VALUE!</v>
      </c>
      <c r="CF116" s="128"/>
      <c r="CG116" s="128"/>
      <c r="CH116" s="128"/>
      <c r="CI116" s="128"/>
      <c r="CJ116" s="128"/>
      <c r="CK116" s="128"/>
      <c r="CL116" s="128"/>
    </row>
    <row r="117" spans="1:90" ht="11.25" customHeight="1">
      <c r="A117" s="142"/>
      <c r="B117" s="143"/>
      <c r="C117" s="143"/>
      <c r="D117" s="143"/>
      <c r="E117" s="144"/>
      <c r="F117" s="118"/>
      <c r="G117" s="119"/>
      <c r="H117" s="119"/>
      <c r="I117" s="119"/>
      <c r="J117" s="119"/>
      <c r="K117" s="120"/>
      <c r="L117" s="124" t="str">
        <f>IF($L$54="","",$L$54)</f>
        <v/>
      </c>
      <c r="M117" s="124"/>
      <c r="N117" s="124"/>
      <c r="O117" s="124"/>
      <c r="P117" s="124"/>
      <c r="Q117" s="124"/>
      <c r="R117" s="124"/>
      <c r="S117" s="124"/>
      <c r="T117" s="124"/>
      <c r="U117" s="124"/>
      <c r="V117" s="124"/>
      <c r="W117" s="124"/>
      <c r="X117" s="124"/>
      <c r="Y117" s="124"/>
      <c r="Z117" s="124"/>
      <c r="AA117" s="125" t="str">
        <f>IF($AA$54="","",$AA$54)</f>
        <v/>
      </c>
      <c r="AB117" s="125"/>
      <c r="AC117" s="125"/>
      <c r="AD117" s="125"/>
      <c r="AE117" s="125"/>
      <c r="AF117" s="125"/>
      <c r="AG117" s="125"/>
      <c r="AH117" s="125"/>
      <c r="AI117" s="125"/>
      <c r="AJ117" s="125"/>
      <c r="AK117" s="125"/>
      <c r="AL117" s="125"/>
      <c r="BJ117" s="109" t="s">
        <v>65</v>
      </c>
      <c r="BK117" s="109"/>
      <c r="BL117" s="129"/>
      <c r="BM117" s="129"/>
      <c r="BN117" s="129"/>
      <c r="BO117" s="129"/>
      <c r="BP117" s="129"/>
      <c r="BQ117" s="129"/>
      <c r="BR117" s="129"/>
      <c r="BS117" s="109" t="s">
        <v>67</v>
      </c>
      <c r="BT117" s="109"/>
      <c r="CE117" s="41"/>
      <c r="CF117" s="41"/>
      <c r="CG117" s="41"/>
      <c r="CH117" s="41"/>
      <c r="CI117" s="41"/>
      <c r="CJ117" s="41"/>
      <c r="CK117" s="41"/>
      <c r="CL117" s="41"/>
    </row>
    <row r="118" spans="1:90" ht="17.25" customHeight="1">
      <c r="A118" s="142"/>
      <c r="B118" s="143"/>
      <c r="C118" s="143"/>
      <c r="D118" s="143"/>
      <c r="E118" s="144"/>
      <c r="F118" s="121"/>
      <c r="G118" s="122"/>
      <c r="H118" s="122"/>
      <c r="I118" s="122"/>
      <c r="J118" s="122"/>
      <c r="K118" s="123"/>
      <c r="L118" s="126" t="str">
        <f>IF($L$55="","",$L$55)</f>
        <v/>
      </c>
      <c r="M118" s="126"/>
      <c r="N118" s="126"/>
      <c r="O118" s="126"/>
      <c r="P118" s="126"/>
      <c r="Q118" s="126"/>
      <c r="R118" s="126"/>
      <c r="S118" s="126"/>
      <c r="T118" s="126"/>
      <c r="U118" s="126"/>
      <c r="V118" s="126"/>
      <c r="W118" s="126"/>
      <c r="X118" s="126"/>
      <c r="Y118" s="126"/>
      <c r="Z118" s="126"/>
      <c r="AA118" s="125"/>
      <c r="AB118" s="125"/>
      <c r="AC118" s="125"/>
      <c r="AD118" s="125"/>
      <c r="AE118" s="125"/>
      <c r="AF118" s="125"/>
      <c r="AG118" s="125"/>
      <c r="AH118" s="125"/>
      <c r="AI118" s="125"/>
      <c r="AJ118" s="125"/>
      <c r="AK118" s="125"/>
      <c r="AL118" s="125"/>
      <c r="AS118" s="109" t="s">
        <v>63</v>
      </c>
      <c r="AT118" s="109"/>
      <c r="AV118" s="127">
        <v>500</v>
      </c>
      <c r="AW118" s="127"/>
      <c r="AX118" s="127"/>
      <c r="AY118" s="127"/>
      <c r="AZ118" s="127"/>
      <c r="BA118" s="109" t="s">
        <v>64</v>
      </c>
      <c r="BB118" s="109"/>
      <c r="BC118" s="131" t="str">
        <f>IF(BC55="","",BC55)</f>
        <v/>
      </c>
      <c r="BD118" s="131"/>
      <c r="BE118" s="131"/>
      <c r="BF118" s="131"/>
      <c r="BG118" s="109" t="s">
        <v>66</v>
      </c>
      <c r="BH118" s="109"/>
      <c r="CE118" s="128" t="e">
        <f>AV118*BC118</f>
        <v>#VALUE!</v>
      </c>
      <c r="CF118" s="128"/>
      <c r="CG118" s="128"/>
      <c r="CH118" s="128"/>
      <c r="CI118" s="128"/>
      <c r="CJ118" s="128"/>
      <c r="CK118" s="128"/>
      <c r="CL118" s="128"/>
    </row>
    <row r="119" spans="1:90" ht="11.25" customHeight="1">
      <c r="A119" s="142"/>
      <c r="B119" s="143"/>
      <c r="C119" s="143"/>
      <c r="D119" s="143"/>
      <c r="E119" s="144"/>
      <c r="F119" s="118"/>
      <c r="G119" s="119"/>
      <c r="H119" s="119"/>
      <c r="I119" s="119"/>
      <c r="J119" s="119"/>
      <c r="K119" s="120"/>
      <c r="L119" s="124" t="str">
        <f>IF($L$56="","",$L$56)</f>
        <v/>
      </c>
      <c r="M119" s="124"/>
      <c r="N119" s="124"/>
      <c r="O119" s="124"/>
      <c r="P119" s="124"/>
      <c r="Q119" s="124"/>
      <c r="R119" s="124"/>
      <c r="S119" s="124"/>
      <c r="T119" s="124"/>
      <c r="U119" s="124"/>
      <c r="V119" s="124"/>
      <c r="W119" s="124"/>
      <c r="X119" s="124"/>
      <c r="Y119" s="124"/>
      <c r="Z119" s="124"/>
      <c r="AA119" s="125" t="str">
        <f>IF($AA$56="","",$AA$56)</f>
        <v/>
      </c>
      <c r="AB119" s="125"/>
      <c r="AC119" s="125"/>
      <c r="AD119" s="125"/>
      <c r="AE119" s="125"/>
      <c r="AF119" s="125"/>
      <c r="AG119" s="125"/>
      <c r="AH119" s="125"/>
      <c r="AI119" s="125"/>
      <c r="AJ119" s="125"/>
      <c r="AK119" s="125"/>
      <c r="AL119" s="125"/>
    </row>
    <row r="120" spans="1:90" ht="17.25" customHeight="1">
      <c r="A120" s="145"/>
      <c r="B120" s="146"/>
      <c r="C120" s="146"/>
      <c r="D120" s="146"/>
      <c r="E120" s="147"/>
      <c r="F120" s="121"/>
      <c r="G120" s="122"/>
      <c r="H120" s="122"/>
      <c r="I120" s="122"/>
      <c r="J120" s="122"/>
      <c r="K120" s="123"/>
      <c r="L120" s="126" t="str">
        <f>IF($L$57="","",$L$57)</f>
        <v/>
      </c>
      <c r="M120" s="126"/>
      <c r="N120" s="126"/>
      <c r="O120" s="126"/>
      <c r="P120" s="126"/>
      <c r="Q120" s="126"/>
      <c r="R120" s="126"/>
      <c r="S120" s="126"/>
      <c r="T120" s="126"/>
      <c r="U120" s="126"/>
      <c r="V120" s="126"/>
      <c r="W120" s="126"/>
      <c r="X120" s="126"/>
      <c r="Y120" s="126"/>
      <c r="Z120" s="126"/>
      <c r="AA120" s="125"/>
      <c r="AB120" s="125"/>
      <c r="AC120" s="125"/>
      <c r="AD120" s="125"/>
      <c r="AE120" s="125"/>
      <c r="AF120" s="125"/>
      <c r="AG120" s="125"/>
      <c r="AH120" s="125"/>
      <c r="AI120" s="125"/>
      <c r="AJ120" s="125"/>
      <c r="AK120" s="125"/>
      <c r="AL120" s="125"/>
    </row>
    <row r="121" spans="1:90" ht="6" customHeight="1"/>
    <row r="122" spans="1:90">
      <c r="B122" s="35" t="s">
        <v>163</v>
      </c>
    </row>
    <row r="123" spans="1:90" ht="6" customHeight="1"/>
    <row r="124" spans="1:90" ht="13.5" customHeight="1">
      <c r="A124" s="35" t="s">
        <v>168</v>
      </c>
    </row>
    <row r="125" spans="1:90" ht="11.25" customHeight="1">
      <c r="A125" s="107" t="s">
        <v>149</v>
      </c>
      <c r="B125" s="107"/>
      <c r="C125" s="107"/>
      <c r="D125" s="107"/>
      <c r="E125" s="107"/>
      <c r="F125" s="107"/>
      <c r="G125" s="107"/>
      <c r="H125" s="107"/>
      <c r="I125" s="108" t="s">
        <v>164</v>
      </c>
      <c r="J125" s="108"/>
      <c r="K125" s="108"/>
      <c r="L125" s="108"/>
      <c r="M125" s="108"/>
      <c r="N125" s="108"/>
      <c r="O125" s="108"/>
      <c r="P125" s="108"/>
      <c r="Q125" s="108"/>
      <c r="R125" s="108"/>
      <c r="S125" s="108"/>
      <c r="T125" s="108"/>
      <c r="V125" s="109" t="s">
        <v>147</v>
      </c>
      <c r="W125" s="109"/>
    </row>
    <row r="126" spans="1:90" ht="11.25" customHeight="1">
      <c r="A126" s="108" t="s">
        <v>148</v>
      </c>
      <c r="B126" s="108"/>
      <c r="C126" s="108"/>
      <c r="D126" s="108"/>
      <c r="E126" s="108"/>
      <c r="F126" s="108"/>
      <c r="G126" s="108"/>
      <c r="H126" s="108"/>
      <c r="I126" s="108"/>
      <c r="J126" s="108"/>
      <c r="K126" s="108"/>
      <c r="L126" s="108"/>
      <c r="M126" s="108"/>
      <c r="N126" s="108"/>
      <c r="O126" s="108"/>
      <c r="P126" s="108"/>
      <c r="Q126" s="108"/>
      <c r="R126" s="108"/>
      <c r="S126" s="108"/>
      <c r="T126" s="108"/>
      <c r="V126" s="109" t="s">
        <v>147</v>
      </c>
      <c r="W126" s="109"/>
    </row>
    <row r="127" spans="1:90" ht="6" customHeight="1"/>
    <row r="128" spans="1:90" ht="20.25" customHeight="1">
      <c r="O128" s="130" t="str">
        <f>IF($O$65="","",$O$65)</f>
        <v/>
      </c>
      <c r="P128" s="130"/>
      <c r="Q128" s="130"/>
      <c r="R128" s="130"/>
      <c r="S128" s="130"/>
      <c r="T128" s="130"/>
      <c r="U128" s="130"/>
      <c r="V128" s="130"/>
      <c r="W128" s="130"/>
      <c r="X128" s="130"/>
      <c r="Y128" s="108" t="s">
        <v>68</v>
      </c>
      <c r="Z128" s="108"/>
      <c r="AA128" s="108"/>
      <c r="AB128" s="108"/>
      <c r="AC128" s="108"/>
      <c r="AD128" s="108"/>
      <c r="AE128" s="108"/>
      <c r="AF128" s="108"/>
      <c r="AG128" s="108"/>
      <c r="AH128" s="108"/>
      <c r="AI128" s="108"/>
      <c r="AJ128" s="108"/>
      <c r="AK128" s="108"/>
      <c r="AL128" s="108"/>
      <c r="AM128" s="108"/>
      <c r="AN128" s="108"/>
      <c r="AO128" s="108"/>
      <c r="AP128" s="108"/>
      <c r="AR128" s="130" t="str">
        <f>IF($AR$65="","",$AR$65)</f>
        <v/>
      </c>
      <c r="AS128" s="130"/>
      <c r="AT128" s="130"/>
      <c r="AU128" s="130"/>
      <c r="AV128" s="130"/>
      <c r="AW128" s="130"/>
      <c r="AX128" s="130"/>
      <c r="AY128" s="130"/>
      <c r="AZ128" s="130"/>
      <c r="BA128" s="130"/>
      <c r="BB128" s="130"/>
      <c r="BC128" s="130"/>
      <c r="BD128" s="130"/>
      <c r="BE128" s="130"/>
      <c r="BF128" s="130"/>
      <c r="BG128" s="130"/>
      <c r="BH128" s="130"/>
      <c r="BI128" s="130"/>
      <c r="BL128" s="109" t="s">
        <v>69</v>
      </c>
      <c r="BM128" s="109"/>
    </row>
    <row r="129" spans="1:104" ht="6" customHeight="1">
      <c r="O129" s="43"/>
      <c r="P129" s="43"/>
      <c r="Q129" s="43"/>
      <c r="R129" s="43"/>
      <c r="S129" s="43"/>
      <c r="T129" s="43"/>
      <c r="U129" s="43"/>
      <c r="V129" s="43"/>
      <c r="W129" s="43"/>
      <c r="X129" s="43"/>
      <c r="AR129" s="43"/>
      <c r="AS129" s="43"/>
      <c r="AT129" s="43"/>
      <c r="AU129" s="43"/>
      <c r="AV129" s="43"/>
      <c r="AW129" s="43"/>
      <c r="AX129" s="43"/>
      <c r="AY129" s="43"/>
      <c r="AZ129" s="43"/>
      <c r="BA129" s="43"/>
      <c r="BB129" s="43"/>
      <c r="BC129" s="43"/>
      <c r="BD129" s="43"/>
      <c r="BE129" s="43"/>
      <c r="BF129" s="43"/>
      <c r="BG129" s="43"/>
      <c r="BH129" s="43"/>
      <c r="BI129" s="43"/>
    </row>
    <row r="130" spans="1:104" ht="20.25" customHeight="1">
      <c r="O130" s="130" t="str">
        <f>IF($O$67="","",$O$67)</f>
        <v/>
      </c>
      <c r="P130" s="130"/>
      <c r="Q130" s="130"/>
      <c r="R130" s="130"/>
      <c r="S130" s="130"/>
      <c r="T130" s="130"/>
      <c r="U130" s="130"/>
      <c r="V130" s="130"/>
      <c r="W130" s="130"/>
      <c r="X130" s="130"/>
      <c r="Y130" s="108" t="s">
        <v>70</v>
      </c>
      <c r="Z130" s="108"/>
      <c r="AA130" s="108"/>
      <c r="AB130" s="108"/>
      <c r="AC130" s="108"/>
      <c r="AD130" s="108"/>
      <c r="AE130" s="108"/>
      <c r="AF130" s="108"/>
      <c r="AG130" s="108"/>
      <c r="AH130" s="108"/>
      <c r="AI130" s="108"/>
      <c r="AJ130" s="108"/>
      <c r="AK130" s="108"/>
      <c r="AL130" s="108"/>
      <c r="AM130" s="108"/>
      <c r="AN130" s="108"/>
      <c r="AO130" s="108"/>
      <c r="AP130" s="108"/>
      <c r="AR130" s="130" t="str">
        <f>IF($AR$67="","",$AR$67)</f>
        <v/>
      </c>
      <c r="AS130" s="130"/>
      <c r="AT130" s="130"/>
      <c r="AU130" s="130"/>
      <c r="AV130" s="130"/>
      <c r="AW130" s="130"/>
      <c r="AX130" s="130"/>
      <c r="AY130" s="130"/>
      <c r="AZ130" s="130"/>
      <c r="BA130" s="130"/>
      <c r="BB130" s="130"/>
      <c r="BC130" s="130"/>
      <c r="BD130" s="130"/>
      <c r="BE130" s="130"/>
      <c r="BF130" s="130"/>
      <c r="BG130" s="130"/>
      <c r="BH130" s="130"/>
      <c r="BI130" s="130"/>
      <c r="BL130" s="109" t="s">
        <v>69</v>
      </c>
      <c r="BM130" s="109"/>
    </row>
    <row r="138" spans="1:104" ht="18" customHeight="1">
      <c r="A138" s="201" t="s">
        <v>101</v>
      </c>
      <c r="B138" s="201"/>
      <c r="C138" s="201"/>
      <c r="D138" s="201"/>
      <c r="E138" s="201"/>
      <c r="F138" s="201"/>
      <c r="G138" s="201"/>
      <c r="H138" s="201"/>
      <c r="I138" s="201"/>
      <c r="J138" s="201"/>
      <c r="K138" s="201"/>
      <c r="L138" s="201"/>
      <c r="M138" s="201"/>
      <c r="N138" s="201"/>
      <c r="O138" s="201"/>
      <c r="BP138" s="116" t="s">
        <v>130</v>
      </c>
      <c r="BQ138" s="116"/>
      <c r="BR138" s="116"/>
      <c r="BS138" s="116"/>
      <c r="BT138" s="116"/>
    </row>
    <row r="139" spans="1:104" ht="21.95" customHeight="1">
      <c r="A139" s="201"/>
      <c r="B139" s="201"/>
      <c r="C139" s="201"/>
      <c r="D139" s="201"/>
      <c r="E139" s="201"/>
      <c r="F139" s="201"/>
      <c r="G139" s="201"/>
      <c r="H139" s="201"/>
      <c r="I139" s="201"/>
      <c r="J139" s="201"/>
      <c r="K139" s="201"/>
      <c r="L139" s="201"/>
      <c r="M139" s="201"/>
      <c r="N139" s="201"/>
      <c r="O139" s="201"/>
    </row>
    <row r="140" spans="1:104" ht="21.95" customHeight="1">
      <c r="A140" s="202" t="str">
        <f>IF(A77="","",A77)</f>
        <v>第４９回広島県民スポーツ大会　陸上競技参加者名簿</v>
      </c>
      <c r="B140" s="202"/>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2"/>
      <c r="BA140" s="202"/>
      <c r="BB140" s="202"/>
      <c r="BC140" s="202"/>
      <c r="BD140" s="202"/>
      <c r="BE140" s="202"/>
      <c r="BF140" s="202"/>
      <c r="BG140" s="202"/>
      <c r="BH140" s="202"/>
      <c r="BI140" s="202"/>
      <c r="BJ140" s="202"/>
      <c r="BK140" s="202"/>
      <c r="BL140" s="202"/>
      <c r="BM140" s="202"/>
      <c r="BN140" s="202"/>
      <c r="BO140" s="202"/>
      <c r="BP140" s="202"/>
      <c r="BQ140" s="202"/>
      <c r="BR140" s="202"/>
      <c r="BS140" s="202"/>
      <c r="BT140" s="202"/>
    </row>
    <row r="141" spans="1:104" ht="10.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row>
    <row r="142" spans="1:104" ht="20.25" customHeight="1">
      <c r="A142" s="198" t="s">
        <v>159</v>
      </c>
      <c r="B142" s="198"/>
      <c r="C142" s="198"/>
      <c r="D142" s="198"/>
      <c r="E142" s="198"/>
      <c r="F142" s="198"/>
      <c r="G142" s="198"/>
      <c r="H142" s="198"/>
      <c r="I142" s="198"/>
      <c r="J142" s="198"/>
      <c r="K142" s="198"/>
      <c r="L142" s="198"/>
      <c r="M142" s="198"/>
      <c r="N142" s="198"/>
      <c r="O142" s="195" t="str">
        <f>IF($O$16="","",$O$16)</f>
        <v/>
      </c>
      <c r="P142" s="195"/>
      <c r="Q142" s="195"/>
      <c r="R142" s="195"/>
      <c r="S142" s="195"/>
      <c r="T142" s="195"/>
      <c r="U142" s="195"/>
      <c r="V142" s="195"/>
      <c r="W142" s="195"/>
      <c r="X142" s="195"/>
      <c r="Y142" s="195"/>
      <c r="Z142" s="195"/>
      <c r="AA142" s="195"/>
      <c r="AB142" s="195"/>
      <c r="AC142" s="195"/>
      <c r="AD142" s="195"/>
      <c r="AE142" s="195"/>
      <c r="AF142" s="195"/>
      <c r="AG142" s="61" t="s">
        <v>48</v>
      </c>
      <c r="AH142" s="194" t="str">
        <f>IF($AH$16="","",$AH$16)</f>
        <v/>
      </c>
      <c r="AI142" s="194"/>
      <c r="AJ142" s="194"/>
      <c r="AK142" s="194"/>
      <c r="AL142" s="194"/>
      <c r="AM142" s="194"/>
      <c r="AN142" s="194"/>
      <c r="AO142" s="194"/>
      <c r="AP142" s="61" t="s">
        <v>50</v>
      </c>
      <c r="AR142" s="198" t="s">
        <v>160</v>
      </c>
      <c r="AS142" s="198"/>
      <c r="AT142" s="198"/>
      <c r="AU142" s="198"/>
      <c r="AV142" s="198"/>
      <c r="AW142" s="198"/>
      <c r="AX142" s="198"/>
      <c r="AY142" s="198"/>
      <c r="AZ142" s="198"/>
      <c r="BA142" s="198"/>
      <c r="BB142" s="198"/>
      <c r="BC142" s="198"/>
      <c r="BD142" s="198"/>
      <c r="BE142" s="198"/>
      <c r="BF142" s="198"/>
      <c r="BG142" s="194" t="str">
        <f>IF($BG$16="","",$BG$16)</f>
        <v/>
      </c>
      <c r="BH142" s="194"/>
      <c r="BI142" s="194"/>
      <c r="BJ142" s="194"/>
      <c r="BK142" s="194"/>
      <c r="BL142" s="194"/>
      <c r="BM142" s="194"/>
      <c r="BN142" s="194"/>
      <c r="BO142" s="194"/>
      <c r="BP142" s="194"/>
      <c r="BQ142" s="194"/>
      <c r="BR142" s="194"/>
      <c r="BS142" s="194"/>
      <c r="BT142" s="194"/>
      <c r="CY142" s="41" t="str">
        <f>IF(O142="","",PHONETIC(O142))</f>
        <v/>
      </c>
      <c r="CZ142" s="33" t="str">
        <f>IF(AH142="","",PHONETIC(AH142))</f>
        <v/>
      </c>
    </row>
    <row r="143" spans="1:104" ht="20.25" customHeight="1">
      <c r="A143" s="198" t="s">
        <v>47</v>
      </c>
      <c r="B143" s="198"/>
      <c r="C143" s="198"/>
      <c r="D143" s="198"/>
      <c r="E143" s="198"/>
      <c r="F143" s="198"/>
      <c r="G143" s="198"/>
      <c r="H143" s="198"/>
      <c r="I143" s="198"/>
      <c r="J143" s="198"/>
      <c r="K143" s="198"/>
      <c r="L143" s="198"/>
      <c r="M143" s="198"/>
      <c r="N143" s="198"/>
      <c r="O143" s="196" t="s">
        <v>49</v>
      </c>
      <c r="P143" s="196"/>
      <c r="Q143" s="205" t="str">
        <f>IF($Q$17="","",$Q$17)</f>
        <v/>
      </c>
      <c r="R143" s="205"/>
      <c r="S143" s="205"/>
      <c r="T143" s="205"/>
      <c r="U143" s="205"/>
      <c r="V143" s="196" t="s">
        <v>51</v>
      </c>
      <c r="W143" s="196"/>
      <c r="X143" s="206" t="str">
        <f>IF($X$17="","",$X$17)</f>
        <v/>
      </c>
      <c r="Y143" s="206"/>
      <c r="Z143" s="206"/>
      <c r="AA143" s="206"/>
      <c r="AB143" s="64"/>
      <c r="AC143" s="197" t="str">
        <f>IF($AC$17="","",$AC$17)</f>
        <v/>
      </c>
      <c r="AD143" s="197"/>
      <c r="AE143" s="197"/>
      <c r="AF143" s="197"/>
      <c r="AG143" s="197"/>
      <c r="AH143" s="197"/>
      <c r="AI143" s="197"/>
      <c r="AJ143" s="197"/>
      <c r="AK143" s="197"/>
      <c r="AL143" s="197"/>
      <c r="AM143" s="197"/>
      <c r="AN143" s="197"/>
      <c r="AO143" s="197"/>
      <c r="AP143" s="197"/>
      <c r="AQ143" s="197"/>
      <c r="AR143" s="197"/>
      <c r="AS143" s="197"/>
      <c r="AT143" s="197"/>
      <c r="AU143" s="197"/>
      <c r="AV143" s="197"/>
      <c r="AW143" s="197"/>
      <c r="AX143" s="197"/>
      <c r="AY143" s="197"/>
      <c r="AZ143" s="197"/>
      <c r="BA143" s="197"/>
      <c r="BB143" s="196" t="s">
        <v>52</v>
      </c>
      <c r="BC143" s="196"/>
      <c r="BD143" s="196"/>
      <c r="BE143" s="61" t="s">
        <v>53</v>
      </c>
      <c r="BF143" s="195" t="str">
        <f>IF($BF$17="","",$BF$17)</f>
        <v/>
      </c>
      <c r="BG143" s="195"/>
      <c r="BH143" s="195"/>
      <c r="BI143" s="195"/>
      <c r="BJ143" s="61" t="s">
        <v>54</v>
      </c>
      <c r="BK143" s="195" t="str">
        <f>IF(BK80="","",BK80)</f>
        <v/>
      </c>
      <c r="BL143" s="195"/>
      <c r="BM143" s="195"/>
      <c r="BN143" s="196" t="s">
        <v>51</v>
      </c>
      <c r="BO143" s="196"/>
      <c r="BP143" s="106" t="str">
        <f>IF(BP80="","",BP80)</f>
        <v/>
      </c>
      <c r="BQ143" s="106"/>
      <c r="BR143" s="106"/>
      <c r="BS143" s="106"/>
      <c r="BT143" s="106"/>
    </row>
    <row r="144" spans="1:104" ht="15.4"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7" t="s">
        <v>56</v>
      </c>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row>
    <row r="145" spans="1:74" ht="15.4" customHeight="1">
      <c r="A145" s="38" t="s">
        <v>48</v>
      </c>
      <c r="B145" s="193" t="str">
        <f>IF(B82="","",B82)</f>
        <v/>
      </c>
      <c r="C145" s="193"/>
      <c r="D145" s="193"/>
      <c r="E145" s="193"/>
      <c r="F145" s="38" t="s">
        <v>50</v>
      </c>
      <c r="G145" s="39"/>
      <c r="H145" s="39" t="s">
        <v>60</v>
      </c>
      <c r="I145" s="38"/>
      <c r="J145" s="38"/>
      <c r="K145" s="38"/>
      <c r="L145" s="38"/>
      <c r="M145" s="38"/>
      <c r="N145" s="38"/>
      <c r="O145" s="38"/>
      <c r="P145" s="38"/>
      <c r="Q145" s="38"/>
      <c r="R145" s="38"/>
      <c r="S145" s="38"/>
      <c r="T145" s="38"/>
      <c r="U145" s="38"/>
      <c r="V145" s="38"/>
      <c r="W145" s="38"/>
      <c r="X145" s="38"/>
      <c r="Y145" s="38"/>
      <c r="Z145" s="38"/>
      <c r="AA145" s="40" t="s">
        <v>57</v>
      </c>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row>
    <row r="146" spans="1:74" ht="15.4" customHeight="1">
      <c r="A146" s="38" t="s">
        <v>48</v>
      </c>
      <c r="B146" s="203" t="str">
        <f>IF(B83="","",B83)</f>
        <v/>
      </c>
      <c r="C146" s="203"/>
      <c r="D146" s="203"/>
      <c r="E146" s="203"/>
      <c r="F146" s="38" t="s">
        <v>59</v>
      </c>
      <c r="G146" s="38"/>
      <c r="H146" s="39" t="s">
        <v>61</v>
      </c>
      <c r="I146" s="38"/>
      <c r="J146" s="38"/>
      <c r="K146" s="38"/>
      <c r="L146" s="38"/>
      <c r="M146" s="38"/>
      <c r="N146" s="38"/>
      <c r="O146" s="38"/>
      <c r="P146" s="38"/>
      <c r="Q146" s="38"/>
      <c r="R146" s="38"/>
      <c r="S146" s="38"/>
      <c r="T146" s="38"/>
      <c r="U146" s="38"/>
      <c r="V146" s="38"/>
      <c r="W146" s="38"/>
      <c r="X146" s="38"/>
      <c r="Y146" s="38"/>
      <c r="Z146" s="38"/>
      <c r="AA146" s="40" t="s">
        <v>58</v>
      </c>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row>
    <row r="148" spans="1:74" ht="9.4" customHeight="1">
      <c r="A148" s="185" t="s">
        <v>150</v>
      </c>
      <c r="B148" s="186"/>
      <c r="C148" s="186"/>
      <c r="D148" s="186"/>
      <c r="E148" s="186"/>
      <c r="F148" s="204" t="s">
        <v>152</v>
      </c>
      <c r="G148" s="140"/>
      <c r="H148" s="140"/>
      <c r="I148" s="140"/>
      <c r="J148" s="140"/>
      <c r="K148" s="141"/>
      <c r="L148" s="207" t="s">
        <v>100</v>
      </c>
      <c r="M148" s="207"/>
      <c r="N148" s="207"/>
      <c r="O148" s="207"/>
      <c r="P148" s="207"/>
      <c r="Q148" s="207"/>
      <c r="R148" s="207"/>
      <c r="S148" s="207"/>
      <c r="T148" s="207"/>
      <c r="U148" s="207"/>
      <c r="V148" s="207"/>
      <c r="W148" s="207"/>
      <c r="X148" s="207"/>
      <c r="Y148" s="207"/>
      <c r="Z148" s="207"/>
      <c r="AA148" s="186" t="s">
        <v>37</v>
      </c>
      <c r="AB148" s="186"/>
      <c r="AC148" s="186"/>
      <c r="AD148" s="186"/>
      <c r="AE148" s="186"/>
      <c r="AF148" s="186"/>
      <c r="AG148" s="186"/>
      <c r="AH148" s="186"/>
      <c r="AI148" s="186"/>
      <c r="AJ148" s="186"/>
      <c r="AK148" s="186"/>
      <c r="AL148" s="186"/>
      <c r="AM148" s="186" t="s">
        <v>35</v>
      </c>
      <c r="AN148" s="186"/>
      <c r="AO148" s="186"/>
      <c r="AP148" s="186"/>
      <c r="AQ148" s="186"/>
      <c r="AR148" s="189" t="s">
        <v>36</v>
      </c>
      <c r="AS148" s="189"/>
      <c r="AT148" s="189"/>
      <c r="AU148" s="189"/>
      <c r="AV148" s="189"/>
      <c r="AW148" s="189"/>
      <c r="AX148" s="185" t="s">
        <v>139</v>
      </c>
      <c r="AY148" s="186"/>
      <c r="AZ148" s="186"/>
      <c r="BA148" s="186"/>
      <c r="BB148" s="186"/>
      <c r="BC148" s="186"/>
      <c r="BD148" s="186"/>
      <c r="BE148" s="186"/>
      <c r="BF148" s="185" t="s">
        <v>140</v>
      </c>
      <c r="BG148" s="186"/>
      <c r="BH148" s="186"/>
      <c r="BI148" s="186"/>
      <c r="BJ148" s="186"/>
      <c r="BK148" s="186"/>
      <c r="BL148" s="186"/>
      <c r="BM148" s="186"/>
      <c r="BN148" s="208" t="s">
        <v>40</v>
      </c>
      <c r="BO148" s="209"/>
      <c r="BP148" s="209"/>
      <c r="BQ148" s="209"/>
      <c r="BR148" s="209"/>
      <c r="BS148" s="209"/>
      <c r="BT148" s="209"/>
    </row>
    <row r="149" spans="1:74" ht="20.25" customHeight="1">
      <c r="A149" s="186"/>
      <c r="B149" s="186"/>
      <c r="C149" s="186"/>
      <c r="D149" s="186"/>
      <c r="E149" s="186"/>
      <c r="F149" s="145"/>
      <c r="G149" s="146"/>
      <c r="H149" s="146"/>
      <c r="I149" s="146"/>
      <c r="J149" s="146"/>
      <c r="K149" s="147"/>
      <c r="L149" s="199" t="s">
        <v>38</v>
      </c>
      <c r="M149" s="199"/>
      <c r="N149" s="199"/>
      <c r="O149" s="199"/>
      <c r="P149" s="199"/>
      <c r="Q149" s="199"/>
      <c r="R149" s="199"/>
      <c r="S149" s="199"/>
      <c r="T149" s="199"/>
      <c r="U149" s="199"/>
      <c r="V149" s="199"/>
      <c r="W149" s="199"/>
      <c r="X149" s="199"/>
      <c r="Y149" s="199"/>
      <c r="Z149" s="199"/>
      <c r="AA149" s="186"/>
      <c r="AB149" s="186"/>
      <c r="AC149" s="186"/>
      <c r="AD149" s="186"/>
      <c r="AE149" s="186"/>
      <c r="AF149" s="186"/>
      <c r="AG149" s="186"/>
      <c r="AH149" s="186"/>
      <c r="AI149" s="186"/>
      <c r="AJ149" s="186"/>
      <c r="AK149" s="186"/>
      <c r="AL149" s="186"/>
      <c r="AM149" s="186"/>
      <c r="AN149" s="186"/>
      <c r="AO149" s="186"/>
      <c r="AP149" s="186"/>
      <c r="AQ149" s="186"/>
      <c r="AR149" s="189"/>
      <c r="AS149" s="189"/>
      <c r="AT149" s="189"/>
      <c r="AU149" s="189"/>
      <c r="AV149" s="189"/>
      <c r="AW149" s="189"/>
      <c r="AX149" s="186"/>
      <c r="AY149" s="186"/>
      <c r="AZ149" s="186"/>
      <c r="BA149" s="186"/>
      <c r="BB149" s="186"/>
      <c r="BC149" s="186"/>
      <c r="BD149" s="186"/>
      <c r="BE149" s="186"/>
      <c r="BF149" s="186"/>
      <c r="BG149" s="186"/>
      <c r="BH149" s="186"/>
      <c r="BI149" s="186"/>
      <c r="BJ149" s="186"/>
      <c r="BK149" s="186"/>
      <c r="BL149" s="186"/>
      <c r="BM149" s="186"/>
      <c r="BN149" s="209"/>
      <c r="BO149" s="209"/>
      <c r="BP149" s="209"/>
      <c r="BQ149" s="209"/>
      <c r="BR149" s="209"/>
      <c r="BS149" s="209"/>
      <c r="BT149" s="209"/>
    </row>
    <row r="150" spans="1:74" ht="9.4" customHeight="1">
      <c r="A150" s="125" t="s">
        <v>34</v>
      </c>
      <c r="B150" s="125"/>
      <c r="C150" s="125"/>
      <c r="D150" s="125"/>
      <c r="E150" s="125"/>
      <c r="F150" s="118"/>
      <c r="G150" s="119"/>
      <c r="H150" s="119"/>
      <c r="I150" s="119"/>
      <c r="J150" s="119"/>
      <c r="K150" s="120"/>
      <c r="L150" s="192" t="s">
        <v>90</v>
      </c>
      <c r="M150" s="192"/>
      <c r="N150" s="192"/>
      <c r="O150" s="192"/>
      <c r="P150" s="192"/>
      <c r="Q150" s="192"/>
      <c r="R150" s="192"/>
      <c r="S150" s="192"/>
      <c r="T150" s="192"/>
      <c r="U150" s="192"/>
      <c r="V150" s="192"/>
      <c r="W150" s="192"/>
      <c r="X150" s="192"/>
      <c r="Y150" s="192"/>
      <c r="Z150" s="192"/>
      <c r="AA150" s="190">
        <v>2010</v>
      </c>
      <c r="AB150" s="149"/>
      <c r="AC150" s="149"/>
      <c r="AD150" s="149"/>
      <c r="AE150" s="149" t="s">
        <v>41</v>
      </c>
      <c r="AF150" s="149">
        <v>10</v>
      </c>
      <c r="AG150" s="149"/>
      <c r="AH150" s="149"/>
      <c r="AI150" s="149" t="s">
        <v>41</v>
      </c>
      <c r="AJ150" s="149">
        <v>3</v>
      </c>
      <c r="AK150" s="149"/>
      <c r="AL150" s="187"/>
      <c r="AM150" s="125" t="s">
        <v>31</v>
      </c>
      <c r="AN150" s="125"/>
      <c r="AO150" s="125"/>
      <c r="AP150" s="125"/>
      <c r="AQ150" s="125"/>
      <c r="AR150" s="200" t="s">
        <v>43</v>
      </c>
      <c r="AS150" s="200"/>
      <c r="AT150" s="200"/>
      <c r="AU150" s="200"/>
      <c r="AV150" s="200"/>
      <c r="AW150" s="200"/>
      <c r="AX150" s="125" t="s">
        <v>44</v>
      </c>
      <c r="AY150" s="125"/>
      <c r="AZ150" s="125"/>
      <c r="BA150" s="125"/>
      <c r="BB150" s="125"/>
      <c r="BC150" s="125"/>
      <c r="BD150" s="125"/>
      <c r="BE150" s="125"/>
      <c r="BF150" s="125" t="s">
        <v>145</v>
      </c>
      <c r="BG150" s="125"/>
      <c r="BH150" s="125"/>
      <c r="BI150" s="125"/>
      <c r="BJ150" s="125"/>
      <c r="BK150" s="125"/>
      <c r="BL150" s="125"/>
      <c r="BM150" s="125"/>
      <c r="BN150" s="184" t="s">
        <v>45</v>
      </c>
      <c r="BO150" s="164"/>
      <c r="BP150" s="164"/>
      <c r="BQ150" s="164"/>
      <c r="BR150" s="164"/>
      <c r="BS150" s="164"/>
      <c r="BT150" s="165"/>
    </row>
    <row r="151" spans="1:74" ht="17.25" customHeight="1">
      <c r="A151" s="125"/>
      <c r="B151" s="125"/>
      <c r="C151" s="125"/>
      <c r="D151" s="125"/>
      <c r="E151" s="125"/>
      <c r="F151" s="121"/>
      <c r="G151" s="122"/>
      <c r="H151" s="122"/>
      <c r="I151" s="122"/>
      <c r="J151" s="122"/>
      <c r="K151" s="123"/>
      <c r="L151" s="162" t="s">
        <v>89</v>
      </c>
      <c r="M151" s="162"/>
      <c r="N151" s="162"/>
      <c r="O151" s="162"/>
      <c r="P151" s="162"/>
      <c r="Q151" s="162"/>
      <c r="R151" s="162"/>
      <c r="S151" s="162"/>
      <c r="T151" s="162"/>
      <c r="U151" s="162"/>
      <c r="V151" s="162"/>
      <c r="W151" s="162"/>
      <c r="X151" s="162"/>
      <c r="Y151" s="162"/>
      <c r="Z151" s="162"/>
      <c r="AA151" s="191"/>
      <c r="AB151" s="150"/>
      <c r="AC151" s="150"/>
      <c r="AD151" s="150"/>
      <c r="AE151" s="150"/>
      <c r="AF151" s="150"/>
      <c r="AG151" s="150"/>
      <c r="AH151" s="150"/>
      <c r="AI151" s="150"/>
      <c r="AJ151" s="150"/>
      <c r="AK151" s="150"/>
      <c r="AL151" s="188"/>
      <c r="AM151" s="125"/>
      <c r="AN151" s="125"/>
      <c r="AO151" s="125"/>
      <c r="AP151" s="125"/>
      <c r="AQ151" s="125"/>
      <c r="AR151" s="200"/>
      <c r="AS151" s="200"/>
      <c r="AT151" s="200"/>
      <c r="AU151" s="200"/>
      <c r="AV151" s="200"/>
      <c r="AW151" s="200"/>
      <c r="AX151" s="125"/>
      <c r="AY151" s="125"/>
      <c r="AZ151" s="125"/>
      <c r="BA151" s="125"/>
      <c r="BB151" s="125"/>
      <c r="BC151" s="125"/>
      <c r="BD151" s="125"/>
      <c r="BE151" s="125"/>
      <c r="BF151" s="125"/>
      <c r="BG151" s="125"/>
      <c r="BH151" s="125"/>
      <c r="BI151" s="125"/>
      <c r="BJ151" s="125"/>
      <c r="BK151" s="125"/>
      <c r="BL151" s="125"/>
      <c r="BM151" s="125"/>
      <c r="BN151" s="166"/>
      <c r="BO151" s="167"/>
      <c r="BP151" s="167"/>
      <c r="BQ151" s="167"/>
      <c r="BR151" s="167"/>
      <c r="BS151" s="167"/>
      <c r="BT151" s="168"/>
    </row>
    <row r="152" spans="1:74" ht="9.4" customHeight="1">
      <c r="A152" s="125">
        <v>25</v>
      </c>
      <c r="B152" s="125"/>
      <c r="C152" s="125"/>
      <c r="D152" s="125"/>
      <c r="E152" s="182"/>
      <c r="F152" s="163"/>
      <c r="G152" s="164"/>
      <c r="H152" s="164"/>
      <c r="I152" s="164"/>
      <c r="J152" s="164"/>
      <c r="K152" s="165"/>
      <c r="L152" s="169" t="str">
        <f>IF(L153="","",PHONETIC(L153))</f>
        <v/>
      </c>
      <c r="M152" s="170"/>
      <c r="N152" s="170"/>
      <c r="O152" s="170"/>
      <c r="P152" s="170"/>
      <c r="Q152" s="170"/>
      <c r="R152" s="170"/>
      <c r="S152" s="170"/>
      <c r="T152" s="170"/>
      <c r="U152" s="170"/>
      <c r="V152" s="170"/>
      <c r="W152" s="170"/>
      <c r="X152" s="170"/>
      <c r="Y152" s="170"/>
      <c r="Z152" s="170"/>
      <c r="AA152" s="171"/>
      <c r="AB152" s="151"/>
      <c r="AC152" s="151"/>
      <c r="AD152" s="151"/>
      <c r="AE152" s="149" t="s">
        <v>41</v>
      </c>
      <c r="AF152" s="151"/>
      <c r="AG152" s="151"/>
      <c r="AH152" s="151"/>
      <c r="AI152" s="149" t="s">
        <v>42</v>
      </c>
      <c r="AJ152" s="151"/>
      <c r="AK152" s="151"/>
      <c r="AL152" s="173"/>
      <c r="AM152" s="110"/>
      <c r="AN152" s="111"/>
      <c r="AO152" s="111"/>
      <c r="AP152" s="111"/>
      <c r="AQ152" s="112"/>
      <c r="AR152" s="175"/>
      <c r="AS152" s="176"/>
      <c r="AT152" s="176"/>
      <c r="AU152" s="176"/>
      <c r="AV152" s="176"/>
      <c r="AW152" s="177"/>
      <c r="AX152" s="110"/>
      <c r="AY152" s="111"/>
      <c r="AZ152" s="111"/>
      <c r="BA152" s="111"/>
      <c r="BB152" s="111"/>
      <c r="BC152" s="111"/>
      <c r="BD152" s="111"/>
      <c r="BE152" s="112"/>
      <c r="BF152" s="110"/>
      <c r="BG152" s="111"/>
      <c r="BH152" s="111"/>
      <c r="BI152" s="111"/>
      <c r="BJ152" s="111"/>
      <c r="BK152" s="111"/>
      <c r="BL152" s="111"/>
      <c r="BM152" s="112"/>
      <c r="BN152" s="117"/>
      <c r="BO152" s="111"/>
      <c r="BP152" s="111"/>
      <c r="BQ152" s="111"/>
      <c r="BR152" s="111"/>
      <c r="BS152" s="111"/>
      <c r="BT152" s="112"/>
      <c r="BU152" s="35" t="str">
        <f>IF(AM152="","",IF(AM152="女",1,""))</f>
        <v/>
      </c>
      <c r="BV152" s="109" t="str">
        <f>IF(AM152="","",IF(AM152="女",1,""))</f>
        <v/>
      </c>
    </row>
    <row r="153" spans="1:74" ht="17.25" customHeight="1">
      <c r="A153" s="125"/>
      <c r="B153" s="125"/>
      <c r="C153" s="125"/>
      <c r="D153" s="125"/>
      <c r="E153" s="182"/>
      <c r="F153" s="166"/>
      <c r="G153" s="167"/>
      <c r="H153" s="167"/>
      <c r="I153" s="167"/>
      <c r="J153" s="167"/>
      <c r="K153" s="168"/>
      <c r="L153" s="183"/>
      <c r="M153" s="148"/>
      <c r="N153" s="148"/>
      <c r="O153" s="148"/>
      <c r="P153" s="148"/>
      <c r="Q153" s="148"/>
      <c r="R153" s="148"/>
      <c r="S153" s="148"/>
      <c r="T153" s="148"/>
      <c r="U153" s="148"/>
      <c r="V153" s="148"/>
      <c r="W153" s="148"/>
      <c r="X153" s="148"/>
      <c r="Y153" s="148"/>
      <c r="Z153" s="148"/>
      <c r="AA153" s="172"/>
      <c r="AB153" s="152"/>
      <c r="AC153" s="152"/>
      <c r="AD153" s="152"/>
      <c r="AE153" s="150"/>
      <c r="AF153" s="152"/>
      <c r="AG153" s="152"/>
      <c r="AH153" s="152"/>
      <c r="AI153" s="150"/>
      <c r="AJ153" s="152"/>
      <c r="AK153" s="152"/>
      <c r="AL153" s="174"/>
      <c r="AM153" s="113"/>
      <c r="AN153" s="114"/>
      <c r="AO153" s="114"/>
      <c r="AP153" s="114"/>
      <c r="AQ153" s="115"/>
      <c r="AR153" s="178"/>
      <c r="AS153" s="179"/>
      <c r="AT153" s="179"/>
      <c r="AU153" s="179"/>
      <c r="AV153" s="179"/>
      <c r="AW153" s="180"/>
      <c r="AX153" s="113"/>
      <c r="AY153" s="114"/>
      <c r="AZ153" s="114"/>
      <c r="BA153" s="114"/>
      <c r="BB153" s="114"/>
      <c r="BC153" s="114"/>
      <c r="BD153" s="114"/>
      <c r="BE153" s="115"/>
      <c r="BF153" s="113"/>
      <c r="BG153" s="114"/>
      <c r="BH153" s="114"/>
      <c r="BI153" s="114"/>
      <c r="BJ153" s="114"/>
      <c r="BK153" s="114"/>
      <c r="BL153" s="114"/>
      <c r="BM153" s="115"/>
      <c r="BN153" s="113"/>
      <c r="BO153" s="114"/>
      <c r="BP153" s="114"/>
      <c r="BQ153" s="114"/>
      <c r="BR153" s="114"/>
      <c r="BS153" s="114"/>
      <c r="BT153" s="115"/>
      <c r="BU153" s="35" t="str">
        <f>IF(AM152="","",IF(AM152="女",1,""))</f>
        <v/>
      </c>
      <c r="BV153" s="109"/>
    </row>
    <row r="154" spans="1:74" ht="9.4" customHeight="1">
      <c r="A154" s="125">
        <v>26</v>
      </c>
      <c r="B154" s="125"/>
      <c r="C154" s="125"/>
      <c r="D154" s="125"/>
      <c r="E154" s="125"/>
      <c r="F154" s="163"/>
      <c r="G154" s="164"/>
      <c r="H154" s="164"/>
      <c r="I154" s="164"/>
      <c r="J154" s="164"/>
      <c r="K154" s="165"/>
      <c r="L154" s="169" t="str">
        <f>IF(L155="","",PHONETIC(L155))</f>
        <v/>
      </c>
      <c r="M154" s="170"/>
      <c r="N154" s="170"/>
      <c r="O154" s="170"/>
      <c r="P154" s="170"/>
      <c r="Q154" s="170"/>
      <c r="R154" s="170"/>
      <c r="S154" s="170"/>
      <c r="T154" s="170"/>
      <c r="U154" s="170"/>
      <c r="V154" s="170"/>
      <c r="W154" s="170"/>
      <c r="X154" s="170"/>
      <c r="Y154" s="170"/>
      <c r="Z154" s="170"/>
      <c r="AA154" s="171"/>
      <c r="AB154" s="151"/>
      <c r="AC154" s="151"/>
      <c r="AD154" s="151"/>
      <c r="AE154" s="149" t="s">
        <v>41</v>
      </c>
      <c r="AF154" s="151"/>
      <c r="AG154" s="151"/>
      <c r="AH154" s="151"/>
      <c r="AI154" s="149" t="s">
        <v>42</v>
      </c>
      <c r="AJ154" s="151"/>
      <c r="AK154" s="151"/>
      <c r="AL154" s="173"/>
      <c r="AM154" s="110"/>
      <c r="AN154" s="111"/>
      <c r="AO154" s="111"/>
      <c r="AP154" s="111"/>
      <c r="AQ154" s="112"/>
      <c r="AR154" s="175"/>
      <c r="AS154" s="176"/>
      <c r="AT154" s="176"/>
      <c r="AU154" s="176"/>
      <c r="AV154" s="176"/>
      <c r="AW154" s="177"/>
      <c r="AX154" s="110"/>
      <c r="AY154" s="111"/>
      <c r="AZ154" s="111"/>
      <c r="BA154" s="111"/>
      <c r="BB154" s="111"/>
      <c r="BC154" s="111"/>
      <c r="BD154" s="111"/>
      <c r="BE154" s="112"/>
      <c r="BF154" s="110"/>
      <c r="BG154" s="111"/>
      <c r="BH154" s="111"/>
      <c r="BI154" s="111"/>
      <c r="BJ154" s="111"/>
      <c r="BK154" s="111"/>
      <c r="BL154" s="111"/>
      <c r="BM154" s="112"/>
      <c r="BN154" s="117"/>
      <c r="BO154" s="111"/>
      <c r="BP154" s="111"/>
      <c r="BQ154" s="111"/>
      <c r="BR154" s="111"/>
      <c r="BS154" s="111"/>
      <c r="BT154" s="112"/>
      <c r="BU154" s="35" t="str">
        <f>IF(AM154="","",IF(AM154="女",1,""))</f>
        <v/>
      </c>
      <c r="BV154" s="109" t="str">
        <f>IF(AM154="","",IF(AM154="女",1,""))</f>
        <v/>
      </c>
    </row>
    <row r="155" spans="1:74" ht="17.25" customHeight="1">
      <c r="A155" s="125"/>
      <c r="B155" s="125"/>
      <c r="C155" s="125"/>
      <c r="D155" s="125"/>
      <c r="E155" s="125"/>
      <c r="F155" s="166"/>
      <c r="G155" s="167"/>
      <c r="H155" s="167"/>
      <c r="I155" s="167"/>
      <c r="J155" s="167"/>
      <c r="K155" s="168"/>
      <c r="L155" s="148"/>
      <c r="M155" s="148"/>
      <c r="N155" s="148"/>
      <c r="O155" s="148"/>
      <c r="P155" s="148"/>
      <c r="Q155" s="148"/>
      <c r="R155" s="148"/>
      <c r="S155" s="148"/>
      <c r="T155" s="148"/>
      <c r="U155" s="148"/>
      <c r="V155" s="148"/>
      <c r="W155" s="148"/>
      <c r="X155" s="148"/>
      <c r="Y155" s="148"/>
      <c r="Z155" s="148"/>
      <c r="AA155" s="172"/>
      <c r="AB155" s="152"/>
      <c r="AC155" s="152"/>
      <c r="AD155" s="152"/>
      <c r="AE155" s="150"/>
      <c r="AF155" s="152"/>
      <c r="AG155" s="152"/>
      <c r="AH155" s="152"/>
      <c r="AI155" s="150"/>
      <c r="AJ155" s="152"/>
      <c r="AK155" s="152"/>
      <c r="AL155" s="174"/>
      <c r="AM155" s="113"/>
      <c r="AN155" s="114"/>
      <c r="AO155" s="114"/>
      <c r="AP155" s="114"/>
      <c r="AQ155" s="115"/>
      <c r="AR155" s="178"/>
      <c r="AS155" s="179"/>
      <c r="AT155" s="179"/>
      <c r="AU155" s="179"/>
      <c r="AV155" s="179"/>
      <c r="AW155" s="180"/>
      <c r="AX155" s="113"/>
      <c r="AY155" s="114"/>
      <c r="AZ155" s="114"/>
      <c r="BA155" s="114"/>
      <c r="BB155" s="114"/>
      <c r="BC155" s="114"/>
      <c r="BD155" s="114"/>
      <c r="BE155" s="115"/>
      <c r="BF155" s="113"/>
      <c r="BG155" s="114"/>
      <c r="BH155" s="114"/>
      <c r="BI155" s="114"/>
      <c r="BJ155" s="114"/>
      <c r="BK155" s="114"/>
      <c r="BL155" s="114"/>
      <c r="BM155" s="115"/>
      <c r="BN155" s="113"/>
      <c r="BO155" s="114"/>
      <c r="BP155" s="114"/>
      <c r="BQ155" s="114"/>
      <c r="BR155" s="114"/>
      <c r="BS155" s="114"/>
      <c r="BT155" s="115"/>
      <c r="BU155" s="35" t="str">
        <f>IF(AM154="","",IF(AM154="女",1,""))</f>
        <v/>
      </c>
      <c r="BV155" s="109"/>
    </row>
    <row r="156" spans="1:74" ht="9.4" customHeight="1">
      <c r="A156" s="125">
        <v>27</v>
      </c>
      <c r="B156" s="125"/>
      <c r="C156" s="125"/>
      <c r="D156" s="125"/>
      <c r="E156" s="182"/>
      <c r="F156" s="163"/>
      <c r="G156" s="164"/>
      <c r="H156" s="164"/>
      <c r="I156" s="164"/>
      <c r="J156" s="164"/>
      <c r="K156" s="165"/>
      <c r="L156" s="169" t="str">
        <f>IF(L157="","",PHONETIC(L157))</f>
        <v/>
      </c>
      <c r="M156" s="170"/>
      <c r="N156" s="170"/>
      <c r="O156" s="170"/>
      <c r="P156" s="170"/>
      <c r="Q156" s="170"/>
      <c r="R156" s="170"/>
      <c r="S156" s="170"/>
      <c r="T156" s="170"/>
      <c r="U156" s="170"/>
      <c r="V156" s="170"/>
      <c r="W156" s="170"/>
      <c r="X156" s="170"/>
      <c r="Y156" s="170"/>
      <c r="Z156" s="170"/>
      <c r="AA156" s="171"/>
      <c r="AB156" s="151"/>
      <c r="AC156" s="151"/>
      <c r="AD156" s="151"/>
      <c r="AE156" s="149" t="s">
        <v>41</v>
      </c>
      <c r="AF156" s="151"/>
      <c r="AG156" s="151"/>
      <c r="AH156" s="151"/>
      <c r="AI156" s="149" t="s">
        <v>42</v>
      </c>
      <c r="AJ156" s="151"/>
      <c r="AK156" s="151"/>
      <c r="AL156" s="173"/>
      <c r="AM156" s="110"/>
      <c r="AN156" s="111"/>
      <c r="AO156" s="111"/>
      <c r="AP156" s="111"/>
      <c r="AQ156" s="112"/>
      <c r="AR156" s="175"/>
      <c r="AS156" s="176"/>
      <c r="AT156" s="176"/>
      <c r="AU156" s="176"/>
      <c r="AV156" s="176"/>
      <c r="AW156" s="177"/>
      <c r="AX156" s="110"/>
      <c r="AY156" s="111"/>
      <c r="AZ156" s="111"/>
      <c r="BA156" s="111"/>
      <c r="BB156" s="111"/>
      <c r="BC156" s="111"/>
      <c r="BD156" s="111"/>
      <c r="BE156" s="112"/>
      <c r="BF156" s="110"/>
      <c r="BG156" s="111"/>
      <c r="BH156" s="111"/>
      <c r="BI156" s="111"/>
      <c r="BJ156" s="111"/>
      <c r="BK156" s="111"/>
      <c r="BL156" s="111"/>
      <c r="BM156" s="112"/>
      <c r="BN156" s="117"/>
      <c r="BO156" s="111"/>
      <c r="BP156" s="111"/>
      <c r="BQ156" s="111"/>
      <c r="BR156" s="111"/>
      <c r="BS156" s="111"/>
      <c r="BT156" s="112"/>
      <c r="BU156" s="35" t="str">
        <f>IF(AM156="","",IF(AM156="女",1,""))</f>
        <v/>
      </c>
      <c r="BV156" s="109" t="str">
        <f>IF(AM156="","",IF(AM156="女",1,""))</f>
        <v/>
      </c>
    </row>
    <row r="157" spans="1:74" ht="17.25" customHeight="1">
      <c r="A157" s="125"/>
      <c r="B157" s="125"/>
      <c r="C157" s="125"/>
      <c r="D157" s="125"/>
      <c r="E157" s="182"/>
      <c r="F157" s="166"/>
      <c r="G157" s="167"/>
      <c r="H157" s="167"/>
      <c r="I157" s="167"/>
      <c r="J157" s="167"/>
      <c r="K157" s="168"/>
      <c r="L157" s="148"/>
      <c r="M157" s="148"/>
      <c r="N157" s="148"/>
      <c r="O157" s="148"/>
      <c r="P157" s="148"/>
      <c r="Q157" s="148"/>
      <c r="R157" s="148"/>
      <c r="S157" s="148"/>
      <c r="T157" s="148"/>
      <c r="U157" s="148"/>
      <c r="V157" s="148"/>
      <c r="W157" s="148"/>
      <c r="X157" s="148"/>
      <c r="Y157" s="148"/>
      <c r="Z157" s="148"/>
      <c r="AA157" s="172"/>
      <c r="AB157" s="152"/>
      <c r="AC157" s="152"/>
      <c r="AD157" s="152"/>
      <c r="AE157" s="150"/>
      <c r="AF157" s="152"/>
      <c r="AG157" s="152"/>
      <c r="AH157" s="152"/>
      <c r="AI157" s="150"/>
      <c r="AJ157" s="152"/>
      <c r="AK157" s="152"/>
      <c r="AL157" s="174"/>
      <c r="AM157" s="113"/>
      <c r="AN157" s="114"/>
      <c r="AO157" s="114"/>
      <c r="AP157" s="114"/>
      <c r="AQ157" s="115"/>
      <c r="AR157" s="178"/>
      <c r="AS157" s="179"/>
      <c r="AT157" s="179"/>
      <c r="AU157" s="179"/>
      <c r="AV157" s="179"/>
      <c r="AW157" s="180"/>
      <c r="AX157" s="113"/>
      <c r="AY157" s="114"/>
      <c r="AZ157" s="114"/>
      <c r="BA157" s="114"/>
      <c r="BB157" s="114"/>
      <c r="BC157" s="114"/>
      <c r="BD157" s="114"/>
      <c r="BE157" s="115"/>
      <c r="BF157" s="113"/>
      <c r="BG157" s="114"/>
      <c r="BH157" s="114"/>
      <c r="BI157" s="114"/>
      <c r="BJ157" s="114"/>
      <c r="BK157" s="114"/>
      <c r="BL157" s="114"/>
      <c r="BM157" s="115"/>
      <c r="BN157" s="113"/>
      <c r="BO157" s="114"/>
      <c r="BP157" s="114"/>
      <c r="BQ157" s="114"/>
      <c r="BR157" s="114"/>
      <c r="BS157" s="114"/>
      <c r="BT157" s="115"/>
      <c r="BU157" s="35" t="str">
        <f>IF(AM156="","",IF(AM156="女",1,""))</f>
        <v/>
      </c>
      <c r="BV157" s="109"/>
    </row>
    <row r="158" spans="1:74" ht="9.4" customHeight="1">
      <c r="A158" s="125">
        <v>28</v>
      </c>
      <c r="B158" s="125"/>
      <c r="C158" s="125"/>
      <c r="D158" s="125"/>
      <c r="E158" s="125"/>
      <c r="F158" s="163"/>
      <c r="G158" s="164"/>
      <c r="H158" s="164"/>
      <c r="I158" s="164"/>
      <c r="J158" s="164"/>
      <c r="K158" s="165"/>
      <c r="L158" s="169" t="str">
        <f>IF(L159="","",PHONETIC(L159))</f>
        <v/>
      </c>
      <c r="M158" s="170"/>
      <c r="N158" s="170"/>
      <c r="O158" s="170"/>
      <c r="P158" s="170"/>
      <c r="Q158" s="170"/>
      <c r="R158" s="170"/>
      <c r="S158" s="170"/>
      <c r="T158" s="170"/>
      <c r="U158" s="170"/>
      <c r="V158" s="170"/>
      <c r="W158" s="170"/>
      <c r="X158" s="170"/>
      <c r="Y158" s="170"/>
      <c r="Z158" s="170"/>
      <c r="AA158" s="171"/>
      <c r="AB158" s="151"/>
      <c r="AC158" s="151"/>
      <c r="AD158" s="151"/>
      <c r="AE158" s="149" t="s">
        <v>41</v>
      </c>
      <c r="AF158" s="151"/>
      <c r="AG158" s="151"/>
      <c r="AH158" s="151"/>
      <c r="AI158" s="149" t="s">
        <v>42</v>
      </c>
      <c r="AJ158" s="151"/>
      <c r="AK158" s="151"/>
      <c r="AL158" s="173"/>
      <c r="AM158" s="110"/>
      <c r="AN158" s="111"/>
      <c r="AO158" s="111"/>
      <c r="AP158" s="111"/>
      <c r="AQ158" s="112"/>
      <c r="AR158" s="175"/>
      <c r="AS158" s="176"/>
      <c r="AT158" s="176"/>
      <c r="AU158" s="176"/>
      <c r="AV158" s="176"/>
      <c r="AW158" s="177"/>
      <c r="AX158" s="110"/>
      <c r="AY158" s="111"/>
      <c r="AZ158" s="111"/>
      <c r="BA158" s="111"/>
      <c r="BB158" s="111"/>
      <c r="BC158" s="111"/>
      <c r="BD158" s="111"/>
      <c r="BE158" s="112"/>
      <c r="BF158" s="110"/>
      <c r="BG158" s="111"/>
      <c r="BH158" s="111"/>
      <c r="BI158" s="111"/>
      <c r="BJ158" s="111"/>
      <c r="BK158" s="111"/>
      <c r="BL158" s="111"/>
      <c r="BM158" s="112"/>
      <c r="BN158" s="117"/>
      <c r="BO158" s="111"/>
      <c r="BP158" s="111"/>
      <c r="BQ158" s="111"/>
      <c r="BR158" s="111"/>
      <c r="BS158" s="111"/>
      <c r="BT158" s="112"/>
      <c r="BU158" s="35" t="str">
        <f>IF(AM158="","",IF(AM158="女",1,""))</f>
        <v/>
      </c>
      <c r="BV158" s="109" t="str">
        <f>IF(AM158="","",IF(AM158="女",1,""))</f>
        <v/>
      </c>
    </row>
    <row r="159" spans="1:74" ht="17.25" customHeight="1">
      <c r="A159" s="125"/>
      <c r="B159" s="125"/>
      <c r="C159" s="125"/>
      <c r="D159" s="125"/>
      <c r="E159" s="125"/>
      <c r="F159" s="166"/>
      <c r="G159" s="167"/>
      <c r="H159" s="167"/>
      <c r="I159" s="167"/>
      <c r="J159" s="167"/>
      <c r="K159" s="168"/>
      <c r="L159" s="148"/>
      <c r="M159" s="148"/>
      <c r="N159" s="148"/>
      <c r="O159" s="148"/>
      <c r="P159" s="148"/>
      <c r="Q159" s="148"/>
      <c r="R159" s="148"/>
      <c r="S159" s="148"/>
      <c r="T159" s="148"/>
      <c r="U159" s="148"/>
      <c r="V159" s="148"/>
      <c r="W159" s="148"/>
      <c r="X159" s="148"/>
      <c r="Y159" s="148"/>
      <c r="Z159" s="148"/>
      <c r="AA159" s="172"/>
      <c r="AB159" s="152"/>
      <c r="AC159" s="152"/>
      <c r="AD159" s="152"/>
      <c r="AE159" s="150"/>
      <c r="AF159" s="152"/>
      <c r="AG159" s="152"/>
      <c r="AH159" s="152"/>
      <c r="AI159" s="150"/>
      <c r="AJ159" s="152"/>
      <c r="AK159" s="152"/>
      <c r="AL159" s="174"/>
      <c r="AM159" s="113"/>
      <c r="AN159" s="114"/>
      <c r="AO159" s="114"/>
      <c r="AP159" s="114"/>
      <c r="AQ159" s="115"/>
      <c r="AR159" s="178"/>
      <c r="AS159" s="179"/>
      <c r="AT159" s="179"/>
      <c r="AU159" s="179"/>
      <c r="AV159" s="179"/>
      <c r="AW159" s="180"/>
      <c r="AX159" s="113"/>
      <c r="AY159" s="114"/>
      <c r="AZ159" s="114"/>
      <c r="BA159" s="114"/>
      <c r="BB159" s="114"/>
      <c r="BC159" s="114"/>
      <c r="BD159" s="114"/>
      <c r="BE159" s="115"/>
      <c r="BF159" s="113"/>
      <c r="BG159" s="114"/>
      <c r="BH159" s="114"/>
      <c r="BI159" s="114"/>
      <c r="BJ159" s="114"/>
      <c r="BK159" s="114"/>
      <c r="BL159" s="114"/>
      <c r="BM159" s="115"/>
      <c r="BN159" s="113"/>
      <c r="BO159" s="114"/>
      <c r="BP159" s="114"/>
      <c r="BQ159" s="114"/>
      <c r="BR159" s="114"/>
      <c r="BS159" s="114"/>
      <c r="BT159" s="115"/>
      <c r="BU159" s="35" t="str">
        <f>IF(AM158="","",IF(AM158="女",1,""))</f>
        <v/>
      </c>
      <c r="BV159" s="109"/>
    </row>
    <row r="160" spans="1:74" ht="9.4" customHeight="1">
      <c r="A160" s="125">
        <v>29</v>
      </c>
      <c r="B160" s="125"/>
      <c r="C160" s="125"/>
      <c r="D160" s="125"/>
      <c r="E160" s="182"/>
      <c r="F160" s="163"/>
      <c r="G160" s="164"/>
      <c r="H160" s="164"/>
      <c r="I160" s="164"/>
      <c r="J160" s="164"/>
      <c r="K160" s="165"/>
      <c r="L160" s="169" t="str">
        <f>IF(L161="","",PHONETIC(L161))</f>
        <v/>
      </c>
      <c r="M160" s="170"/>
      <c r="N160" s="170"/>
      <c r="O160" s="170"/>
      <c r="P160" s="170"/>
      <c r="Q160" s="170"/>
      <c r="R160" s="170"/>
      <c r="S160" s="170"/>
      <c r="T160" s="170"/>
      <c r="U160" s="170"/>
      <c r="V160" s="170"/>
      <c r="W160" s="170"/>
      <c r="X160" s="170"/>
      <c r="Y160" s="170"/>
      <c r="Z160" s="170"/>
      <c r="AA160" s="171"/>
      <c r="AB160" s="151"/>
      <c r="AC160" s="151"/>
      <c r="AD160" s="151"/>
      <c r="AE160" s="149" t="s">
        <v>41</v>
      </c>
      <c r="AF160" s="151"/>
      <c r="AG160" s="151"/>
      <c r="AH160" s="151"/>
      <c r="AI160" s="149" t="s">
        <v>42</v>
      </c>
      <c r="AJ160" s="151"/>
      <c r="AK160" s="151"/>
      <c r="AL160" s="173"/>
      <c r="AM160" s="110"/>
      <c r="AN160" s="111"/>
      <c r="AO160" s="111"/>
      <c r="AP160" s="111"/>
      <c r="AQ160" s="112"/>
      <c r="AR160" s="175"/>
      <c r="AS160" s="176"/>
      <c r="AT160" s="176"/>
      <c r="AU160" s="176"/>
      <c r="AV160" s="176"/>
      <c r="AW160" s="177"/>
      <c r="AX160" s="110"/>
      <c r="AY160" s="111"/>
      <c r="AZ160" s="111"/>
      <c r="BA160" s="111"/>
      <c r="BB160" s="111"/>
      <c r="BC160" s="111"/>
      <c r="BD160" s="111"/>
      <c r="BE160" s="112"/>
      <c r="BF160" s="110"/>
      <c r="BG160" s="111"/>
      <c r="BH160" s="111"/>
      <c r="BI160" s="111"/>
      <c r="BJ160" s="111"/>
      <c r="BK160" s="111"/>
      <c r="BL160" s="111"/>
      <c r="BM160" s="112"/>
      <c r="BN160" s="117"/>
      <c r="BO160" s="111"/>
      <c r="BP160" s="111"/>
      <c r="BQ160" s="111"/>
      <c r="BR160" s="111"/>
      <c r="BS160" s="111"/>
      <c r="BT160" s="112"/>
      <c r="BU160" s="35" t="str">
        <f>IF(AM160="","",IF(AM160="女",1,""))</f>
        <v/>
      </c>
      <c r="BV160" s="109" t="str">
        <f>IF(AM160="","",IF(AM160="女",1,""))</f>
        <v/>
      </c>
    </row>
    <row r="161" spans="1:74" ht="17.25" customHeight="1">
      <c r="A161" s="125"/>
      <c r="B161" s="125"/>
      <c r="C161" s="125"/>
      <c r="D161" s="125"/>
      <c r="E161" s="182"/>
      <c r="F161" s="166"/>
      <c r="G161" s="167"/>
      <c r="H161" s="167"/>
      <c r="I161" s="167"/>
      <c r="J161" s="167"/>
      <c r="K161" s="168"/>
      <c r="L161" s="148"/>
      <c r="M161" s="148"/>
      <c r="N161" s="148"/>
      <c r="O161" s="148"/>
      <c r="P161" s="148"/>
      <c r="Q161" s="148"/>
      <c r="R161" s="148"/>
      <c r="S161" s="148"/>
      <c r="T161" s="148"/>
      <c r="U161" s="148"/>
      <c r="V161" s="148"/>
      <c r="W161" s="148"/>
      <c r="X161" s="148"/>
      <c r="Y161" s="148"/>
      <c r="Z161" s="148"/>
      <c r="AA161" s="172"/>
      <c r="AB161" s="152"/>
      <c r="AC161" s="152"/>
      <c r="AD161" s="152"/>
      <c r="AE161" s="150"/>
      <c r="AF161" s="152"/>
      <c r="AG161" s="152"/>
      <c r="AH161" s="152"/>
      <c r="AI161" s="150"/>
      <c r="AJ161" s="152"/>
      <c r="AK161" s="152"/>
      <c r="AL161" s="174"/>
      <c r="AM161" s="113"/>
      <c r="AN161" s="114"/>
      <c r="AO161" s="114"/>
      <c r="AP161" s="114"/>
      <c r="AQ161" s="115"/>
      <c r="AR161" s="178"/>
      <c r="AS161" s="179"/>
      <c r="AT161" s="179"/>
      <c r="AU161" s="179"/>
      <c r="AV161" s="179"/>
      <c r="AW161" s="180"/>
      <c r="AX161" s="113"/>
      <c r="AY161" s="114"/>
      <c r="AZ161" s="114"/>
      <c r="BA161" s="114"/>
      <c r="BB161" s="114"/>
      <c r="BC161" s="114"/>
      <c r="BD161" s="114"/>
      <c r="BE161" s="115"/>
      <c r="BF161" s="113"/>
      <c r="BG161" s="114"/>
      <c r="BH161" s="114"/>
      <c r="BI161" s="114"/>
      <c r="BJ161" s="114"/>
      <c r="BK161" s="114"/>
      <c r="BL161" s="114"/>
      <c r="BM161" s="115"/>
      <c r="BN161" s="113"/>
      <c r="BO161" s="114"/>
      <c r="BP161" s="114"/>
      <c r="BQ161" s="114"/>
      <c r="BR161" s="114"/>
      <c r="BS161" s="114"/>
      <c r="BT161" s="115"/>
      <c r="BU161" s="35" t="str">
        <f>IF(AM160="","",IF(AM160="女",1,""))</f>
        <v/>
      </c>
      <c r="BV161" s="109"/>
    </row>
    <row r="162" spans="1:74" ht="9.4" customHeight="1">
      <c r="A162" s="125">
        <v>30</v>
      </c>
      <c r="B162" s="125"/>
      <c r="C162" s="125"/>
      <c r="D162" s="125"/>
      <c r="E162" s="125"/>
      <c r="F162" s="163"/>
      <c r="G162" s="164"/>
      <c r="H162" s="164"/>
      <c r="I162" s="164"/>
      <c r="J162" s="164"/>
      <c r="K162" s="165"/>
      <c r="L162" s="169" t="str">
        <f>IF(L163="","",PHONETIC(L163))</f>
        <v/>
      </c>
      <c r="M162" s="170"/>
      <c r="N162" s="170"/>
      <c r="O162" s="170"/>
      <c r="P162" s="170"/>
      <c r="Q162" s="170"/>
      <c r="R162" s="170"/>
      <c r="S162" s="170"/>
      <c r="T162" s="170"/>
      <c r="U162" s="170"/>
      <c r="V162" s="170"/>
      <c r="W162" s="170"/>
      <c r="X162" s="170"/>
      <c r="Y162" s="170"/>
      <c r="Z162" s="170"/>
      <c r="AA162" s="171"/>
      <c r="AB162" s="151"/>
      <c r="AC162" s="151"/>
      <c r="AD162" s="151"/>
      <c r="AE162" s="149" t="s">
        <v>41</v>
      </c>
      <c r="AF162" s="151"/>
      <c r="AG162" s="151"/>
      <c r="AH162" s="151"/>
      <c r="AI162" s="149" t="s">
        <v>42</v>
      </c>
      <c r="AJ162" s="151"/>
      <c r="AK162" s="151"/>
      <c r="AL162" s="173"/>
      <c r="AM162" s="110"/>
      <c r="AN162" s="111"/>
      <c r="AO162" s="111"/>
      <c r="AP162" s="111"/>
      <c r="AQ162" s="112"/>
      <c r="AR162" s="175"/>
      <c r="AS162" s="176"/>
      <c r="AT162" s="176"/>
      <c r="AU162" s="176"/>
      <c r="AV162" s="176"/>
      <c r="AW162" s="177"/>
      <c r="AX162" s="110"/>
      <c r="AY162" s="111"/>
      <c r="AZ162" s="111"/>
      <c r="BA162" s="111"/>
      <c r="BB162" s="111"/>
      <c r="BC162" s="111"/>
      <c r="BD162" s="111"/>
      <c r="BE162" s="112"/>
      <c r="BF162" s="110"/>
      <c r="BG162" s="111"/>
      <c r="BH162" s="111"/>
      <c r="BI162" s="111"/>
      <c r="BJ162" s="111"/>
      <c r="BK162" s="111"/>
      <c r="BL162" s="111"/>
      <c r="BM162" s="112"/>
      <c r="BN162" s="117"/>
      <c r="BO162" s="111"/>
      <c r="BP162" s="111"/>
      <c r="BQ162" s="111"/>
      <c r="BR162" s="111"/>
      <c r="BS162" s="111"/>
      <c r="BT162" s="112"/>
      <c r="BU162" s="35" t="str">
        <f>IF(AM162="","",IF(AM162="女",1,""))</f>
        <v/>
      </c>
      <c r="BV162" s="109" t="str">
        <f>IF(AM162="","",IF(AM162="女",1,""))</f>
        <v/>
      </c>
    </row>
    <row r="163" spans="1:74" ht="16.5" customHeight="1">
      <c r="A163" s="125"/>
      <c r="B163" s="125"/>
      <c r="C163" s="125"/>
      <c r="D163" s="125"/>
      <c r="E163" s="125"/>
      <c r="F163" s="166"/>
      <c r="G163" s="167"/>
      <c r="H163" s="167"/>
      <c r="I163" s="167"/>
      <c r="J163" s="167"/>
      <c r="K163" s="168"/>
      <c r="L163" s="148"/>
      <c r="M163" s="148"/>
      <c r="N163" s="148"/>
      <c r="O163" s="148"/>
      <c r="P163" s="148"/>
      <c r="Q163" s="148"/>
      <c r="R163" s="148"/>
      <c r="S163" s="148"/>
      <c r="T163" s="148"/>
      <c r="U163" s="148"/>
      <c r="V163" s="148"/>
      <c r="W163" s="148"/>
      <c r="X163" s="148"/>
      <c r="Y163" s="148"/>
      <c r="Z163" s="148"/>
      <c r="AA163" s="172"/>
      <c r="AB163" s="152"/>
      <c r="AC163" s="152"/>
      <c r="AD163" s="152"/>
      <c r="AE163" s="150"/>
      <c r="AF163" s="152"/>
      <c r="AG163" s="152"/>
      <c r="AH163" s="152"/>
      <c r="AI163" s="150"/>
      <c r="AJ163" s="152"/>
      <c r="AK163" s="152"/>
      <c r="AL163" s="174"/>
      <c r="AM163" s="113"/>
      <c r="AN163" s="114"/>
      <c r="AO163" s="114"/>
      <c r="AP163" s="114"/>
      <c r="AQ163" s="115"/>
      <c r="AR163" s="178"/>
      <c r="AS163" s="179"/>
      <c r="AT163" s="179"/>
      <c r="AU163" s="179"/>
      <c r="AV163" s="179"/>
      <c r="AW163" s="180"/>
      <c r="AX163" s="113"/>
      <c r="AY163" s="114"/>
      <c r="AZ163" s="114"/>
      <c r="BA163" s="114"/>
      <c r="BB163" s="114"/>
      <c r="BC163" s="114"/>
      <c r="BD163" s="114"/>
      <c r="BE163" s="115"/>
      <c r="BF163" s="113"/>
      <c r="BG163" s="114"/>
      <c r="BH163" s="114"/>
      <c r="BI163" s="114"/>
      <c r="BJ163" s="114"/>
      <c r="BK163" s="114"/>
      <c r="BL163" s="114"/>
      <c r="BM163" s="115"/>
      <c r="BN163" s="113"/>
      <c r="BO163" s="114"/>
      <c r="BP163" s="114"/>
      <c r="BQ163" s="114"/>
      <c r="BR163" s="114"/>
      <c r="BS163" s="114"/>
      <c r="BT163" s="115"/>
      <c r="BU163" s="35" t="str">
        <f>IF(AM162="","",IF(AM162="女",1,""))</f>
        <v/>
      </c>
      <c r="BV163" s="109"/>
    </row>
    <row r="164" spans="1:74" ht="9.4" customHeight="1">
      <c r="A164" s="125">
        <v>31</v>
      </c>
      <c r="B164" s="125"/>
      <c r="C164" s="125"/>
      <c r="D164" s="125"/>
      <c r="E164" s="182"/>
      <c r="F164" s="163"/>
      <c r="G164" s="164"/>
      <c r="H164" s="164"/>
      <c r="I164" s="164"/>
      <c r="J164" s="164"/>
      <c r="K164" s="165"/>
      <c r="L164" s="169" t="str">
        <f>IF(L165="","",PHONETIC(L165))</f>
        <v/>
      </c>
      <c r="M164" s="170"/>
      <c r="N164" s="170"/>
      <c r="O164" s="170"/>
      <c r="P164" s="170"/>
      <c r="Q164" s="170"/>
      <c r="R164" s="170"/>
      <c r="S164" s="170"/>
      <c r="T164" s="170"/>
      <c r="U164" s="170"/>
      <c r="V164" s="170"/>
      <c r="W164" s="170"/>
      <c r="X164" s="170"/>
      <c r="Y164" s="170"/>
      <c r="Z164" s="170"/>
      <c r="AA164" s="171"/>
      <c r="AB164" s="151"/>
      <c r="AC164" s="151"/>
      <c r="AD164" s="151"/>
      <c r="AE164" s="149" t="s">
        <v>41</v>
      </c>
      <c r="AF164" s="151"/>
      <c r="AG164" s="151"/>
      <c r="AH164" s="151"/>
      <c r="AI164" s="149" t="s">
        <v>42</v>
      </c>
      <c r="AJ164" s="151"/>
      <c r="AK164" s="151"/>
      <c r="AL164" s="173"/>
      <c r="AM164" s="110"/>
      <c r="AN164" s="111"/>
      <c r="AO164" s="111"/>
      <c r="AP164" s="111"/>
      <c r="AQ164" s="112"/>
      <c r="AR164" s="175"/>
      <c r="AS164" s="176"/>
      <c r="AT164" s="176"/>
      <c r="AU164" s="176"/>
      <c r="AV164" s="176"/>
      <c r="AW164" s="177"/>
      <c r="AX164" s="110"/>
      <c r="AY164" s="111"/>
      <c r="AZ164" s="111"/>
      <c r="BA164" s="111"/>
      <c r="BB164" s="111"/>
      <c r="BC164" s="111"/>
      <c r="BD164" s="111"/>
      <c r="BE164" s="112"/>
      <c r="BF164" s="110"/>
      <c r="BG164" s="111"/>
      <c r="BH164" s="111"/>
      <c r="BI164" s="111"/>
      <c r="BJ164" s="111"/>
      <c r="BK164" s="111"/>
      <c r="BL164" s="111"/>
      <c r="BM164" s="112"/>
      <c r="BN164" s="117"/>
      <c r="BO164" s="111"/>
      <c r="BP164" s="111"/>
      <c r="BQ164" s="111"/>
      <c r="BR164" s="111"/>
      <c r="BS164" s="111"/>
      <c r="BT164" s="112"/>
      <c r="BU164" s="35" t="str">
        <f>IF(AM164="","",IF(AM164="女",1,""))</f>
        <v/>
      </c>
      <c r="BV164" s="109" t="str">
        <f>IF(AM164="","",IF(AM164="女",1,""))</f>
        <v/>
      </c>
    </row>
    <row r="165" spans="1:74" ht="17.25" customHeight="1">
      <c r="A165" s="125"/>
      <c r="B165" s="125"/>
      <c r="C165" s="125"/>
      <c r="D165" s="125"/>
      <c r="E165" s="182"/>
      <c r="F165" s="166"/>
      <c r="G165" s="167"/>
      <c r="H165" s="167"/>
      <c r="I165" s="167"/>
      <c r="J165" s="167"/>
      <c r="K165" s="168"/>
      <c r="L165" s="148"/>
      <c r="M165" s="148"/>
      <c r="N165" s="148"/>
      <c r="O165" s="148"/>
      <c r="P165" s="148"/>
      <c r="Q165" s="148"/>
      <c r="R165" s="148"/>
      <c r="S165" s="148"/>
      <c r="T165" s="148"/>
      <c r="U165" s="148"/>
      <c r="V165" s="148"/>
      <c r="W165" s="148"/>
      <c r="X165" s="148"/>
      <c r="Y165" s="148"/>
      <c r="Z165" s="148"/>
      <c r="AA165" s="172"/>
      <c r="AB165" s="152"/>
      <c r="AC165" s="152"/>
      <c r="AD165" s="152"/>
      <c r="AE165" s="150"/>
      <c r="AF165" s="152"/>
      <c r="AG165" s="152"/>
      <c r="AH165" s="152"/>
      <c r="AI165" s="150"/>
      <c r="AJ165" s="152"/>
      <c r="AK165" s="152"/>
      <c r="AL165" s="174"/>
      <c r="AM165" s="113"/>
      <c r="AN165" s="114"/>
      <c r="AO165" s="114"/>
      <c r="AP165" s="114"/>
      <c r="AQ165" s="115"/>
      <c r="AR165" s="178"/>
      <c r="AS165" s="179"/>
      <c r="AT165" s="179"/>
      <c r="AU165" s="179"/>
      <c r="AV165" s="179"/>
      <c r="AW165" s="180"/>
      <c r="AX165" s="113"/>
      <c r="AY165" s="114"/>
      <c r="AZ165" s="114"/>
      <c r="BA165" s="114"/>
      <c r="BB165" s="114"/>
      <c r="BC165" s="114"/>
      <c r="BD165" s="114"/>
      <c r="BE165" s="115"/>
      <c r="BF165" s="113"/>
      <c r="BG165" s="114"/>
      <c r="BH165" s="114"/>
      <c r="BI165" s="114"/>
      <c r="BJ165" s="114"/>
      <c r="BK165" s="114"/>
      <c r="BL165" s="114"/>
      <c r="BM165" s="115"/>
      <c r="BN165" s="113"/>
      <c r="BO165" s="114"/>
      <c r="BP165" s="114"/>
      <c r="BQ165" s="114"/>
      <c r="BR165" s="114"/>
      <c r="BS165" s="114"/>
      <c r="BT165" s="115"/>
      <c r="BU165" s="35" t="str">
        <f>IF(AM164="","",IF(AM164="女",1,""))</f>
        <v/>
      </c>
      <c r="BV165" s="109"/>
    </row>
    <row r="166" spans="1:74" ht="9.4" customHeight="1">
      <c r="A166" s="125">
        <v>32</v>
      </c>
      <c r="B166" s="125"/>
      <c r="C166" s="125"/>
      <c r="D166" s="125"/>
      <c r="E166" s="125"/>
      <c r="F166" s="163"/>
      <c r="G166" s="164"/>
      <c r="H166" s="164"/>
      <c r="I166" s="164"/>
      <c r="J166" s="164"/>
      <c r="K166" s="165"/>
      <c r="L166" s="169" t="str">
        <f>IF(L167="","",PHONETIC(L167))</f>
        <v/>
      </c>
      <c r="M166" s="170"/>
      <c r="N166" s="170"/>
      <c r="O166" s="170"/>
      <c r="P166" s="170"/>
      <c r="Q166" s="170"/>
      <c r="R166" s="170"/>
      <c r="S166" s="170"/>
      <c r="T166" s="170"/>
      <c r="U166" s="170"/>
      <c r="V166" s="170"/>
      <c r="W166" s="170"/>
      <c r="X166" s="170"/>
      <c r="Y166" s="170"/>
      <c r="Z166" s="170"/>
      <c r="AA166" s="171"/>
      <c r="AB166" s="151"/>
      <c r="AC166" s="151"/>
      <c r="AD166" s="151"/>
      <c r="AE166" s="149" t="s">
        <v>41</v>
      </c>
      <c r="AF166" s="151"/>
      <c r="AG166" s="151"/>
      <c r="AH166" s="151"/>
      <c r="AI166" s="149" t="s">
        <v>42</v>
      </c>
      <c r="AJ166" s="151"/>
      <c r="AK166" s="151"/>
      <c r="AL166" s="173"/>
      <c r="AM166" s="110"/>
      <c r="AN166" s="111"/>
      <c r="AO166" s="111"/>
      <c r="AP166" s="111"/>
      <c r="AQ166" s="112"/>
      <c r="AR166" s="175"/>
      <c r="AS166" s="176"/>
      <c r="AT166" s="176"/>
      <c r="AU166" s="176"/>
      <c r="AV166" s="176"/>
      <c r="AW166" s="177"/>
      <c r="AX166" s="110"/>
      <c r="AY166" s="111"/>
      <c r="AZ166" s="111"/>
      <c r="BA166" s="111"/>
      <c r="BB166" s="111"/>
      <c r="BC166" s="111"/>
      <c r="BD166" s="111"/>
      <c r="BE166" s="112"/>
      <c r="BF166" s="110"/>
      <c r="BG166" s="111"/>
      <c r="BH166" s="111"/>
      <c r="BI166" s="111"/>
      <c r="BJ166" s="111"/>
      <c r="BK166" s="111"/>
      <c r="BL166" s="111"/>
      <c r="BM166" s="112"/>
      <c r="BN166" s="117"/>
      <c r="BO166" s="111"/>
      <c r="BP166" s="111"/>
      <c r="BQ166" s="111"/>
      <c r="BR166" s="111"/>
      <c r="BS166" s="111"/>
      <c r="BT166" s="112"/>
      <c r="BU166" s="35" t="str">
        <f>IF(AM166="","",IF(AM166="女",1,""))</f>
        <v/>
      </c>
      <c r="BV166" s="109" t="str">
        <f>IF(AM166="","",IF(AM166="女",1,""))</f>
        <v/>
      </c>
    </row>
    <row r="167" spans="1:74" ht="17.25" customHeight="1">
      <c r="A167" s="125"/>
      <c r="B167" s="125"/>
      <c r="C167" s="125"/>
      <c r="D167" s="125"/>
      <c r="E167" s="125"/>
      <c r="F167" s="166"/>
      <c r="G167" s="167"/>
      <c r="H167" s="167"/>
      <c r="I167" s="167"/>
      <c r="J167" s="167"/>
      <c r="K167" s="168"/>
      <c r="L167" s="148"/>
      <c r="M167" s="148"/>
      <c r="N167" s="148"/>
      <c r="O167" s="148"/>
      <c r="P167" s="148"/>
      <c r="Q167" s="148"/>
      <c r="R167" s="148"/>
      <c r="S167" s="148"/>
      <c r="T167" s="148"/>
      <c r="U167" s="148"/>
      <c r="V167" s="148"/>
      <c r="W167" s="148"/>
      <c r="X167" s="148"/>
      <c r="Y167" s="148"/>
      <c r="Z167" s="148"/>
      <c r="AA167" s="172"/>
      <c r="AB167" s="152"/>
      <c r="AC167" s="152"/>
      <c r="AD167" s="152"/>
      <c r="AE167" s="150"/>
      <c r="AF167" s="152"/>
      <c r="AG167" s="152"/>
      <c r="AH167" s="152"/>
      <c r="AI167" s="150"/>
      <c r="AJ167" s="152"/>
      <c r="AK167" s="152"/>
      <c r="AL167" s="174"/>
      <c r="AM167" s="113"/>
      <c r="AN167" s="114"/>
      <c r="AO167" s="114"/>
      <c r="AP167" s="114"/>
      <c r="AQ167" s="115"/>
      <c r="AR167" s="178"/>
      <c r="AS167" s="179"/>
      <c r="AT167" s="179"/>
      <c r="AU167" s="179"/>
      <c r="AV167" s="179"/>
      <c r="AW167" s="180"/>
      <c r="AX167" s="113"/>
      <c r="AY167" s="114"/>
      <c r="AZ167" s="114"/>
      <c r="BA167" s="114"/>
      <c r="BB167" s="114"/>
      <c r="BC167" s="114"/>
      <c r="BD167" s="114"/>
      <c r="BE167" s="115"/>
      <c r="BF167" s="113"/>
      <c r="BG167" s="114"/>
      <c r="BH167" s="114"/>
      <c r="BI167" s="114"/>
      <c r="BJ167" s="114"/>
      <c r="BK167" s="114"/>
      <c r="BL167" s="114"/>
      <c r="BM167" s="115"/>
      <c r="BN167" s="113"/>
      <c r="BO167" s="114"/>
      <c r="BP167" s="114"/>
      <c r="BQ167" s="114"/>
      <c r="BR167" s="114"/>
      <c r="BS167" s="114"/>
      <c r="BT167" s="115"/>
      <c r="BU167" s="35" t="str">
        <f>IF(AM166="","",IF(AM166="女",1,""))</f>
        <v/>
      </c>
      <c r="BV167" s="109"/>
    </row>
    <row r="168" spans="1:74" ht="9.4" customHeight="1">
      <c r="A168" s="125">
        <v>33</v>
      </c>
      <c r="B168" s="125"/>
      <c r="C168" s="125"/>
      <c r="D168" s="125"/>
      <c r="E168" s="182"/>
      <c r="F168" s="163"/>
      <c r="G168" s="164"/>
      <c r="H168" s="164"/>
      <c r="I168" s="164"/>
      <c r="J168" s="164"/>
      <c r="K168" s="165"/>
      <c r="L168" s="169" t="str">
        <f>IF(L169="","",PHONETIC(L169))</f>
        <v/>
      </c>
      <c r="M168" s="170"/>
      <c r="N168" s="170"/>
      <c r="O168" s="170"/>
      <c r="P168" s="170"/>
      <c r="Q168" s="170"/>
      <c r="R168" s="170"/>
      <c r="S168" s="170"/>
      <c r="T168" s="170"/>
      <c r="U168" s="170"/>
      <c r="V168" s="170"/>
      <c r="W168" s="170"/>
      <c r="X168" s="170"/>
      <c r="Y168" s="170"/>
      <c r="Z168" s="170"/>
      <c r="AA168" s="171"/>
      <c r="AB168" s="151"/>
      <c r="AC168" s="151"/>
      <c r="AD168" s="151"/>
      <c r="AE168" s="149" t="s">
        <v>41</v>
      </c>
      <c r="AF168" s="151"/>
      <c r="AG168" s="151"/>
      <c r="AH168" s="151"/>
      <c r="AI168" s="149" t="s">
        <v>42</v>
      </c>
      <c r="AJ168" s="151"/>
      <c r="AK168" s="151"/>
      <c r="AL168" s="173"/>
      <c r="AM168" s="110"/>
      <c r="AN168" s="111"/>
      <c r="AO168" s="111"/>
      <c r="AP168" s="111"/>
      <c r="AQ168" s="112"/>
      <c r="AR168" s="175"/>
      <c r="AS168" s="176"/>
      <c r="AT168" s="176"/>
      <c r="AU168" s="176"/>
      <c r="AV168" s="176"/>
      <c r="AW168" s="177"/>
      <c r="AX168" s="110"/>
      <c r="AY168" s="111"/>
      <c r="AZ168" s="111"/>
      <c r="BA168" s="111"/>
      <c r="BB168" s="111"/>
      <c r="BC168" s="111"/>
      <c r="BD168" s="111"/>
      <c r="BE168" s="112"/>
      <c r="BF168" s="110"/>
      <c r="BG168" s="111"/>
      <c r="BH168" s="111"/>
      <c r="BI168" s="111"/>
      <c r="BJ168" s="111"/>
      <c r="BK168" s="111"/>
      <c r="BL168" s="111"/>
      <c r="BM168" s="112"/>
      <c r="BN168" s="117"/>
      <c r="BO168" s="111"/>
      <c r="BP168" s="111"/>
      <c r="BQ168" s="111"/>
      <c r="BR168" s="111"/>
      <c r="BS168" s="111"/>
      <c r="BT168" s="112"/>
      <c r="BU168" s="35" t="str">
        <f>IF(AM168="","",IF(AM168="女",1,""))</f>
        <v/>
      </c>
      <c r="BV168" s="109" t="str">
        <f>IF(AM168="","",IF(AM168="女",1,""))</f>
        <v/>
      </c>
    </row>
    <row r="169" spans="1:74" ht="17.25" customHeight="1">
      <c r="A169" s="125"/>
      <c r="B169" s="125"/>
      <c r="C169" s="125"/>
      <c r="D169" s="125"/>
      <c r="E169" s="182"/>
      <c r="F169" s="166"/>
      <c r="G169" s="167"/>
      <c r="H169" s="167"/>
      <c r="I169" s="167"/>
      <c r="J169" s="167"/>
      <c r="K169" s="168"/>
      <c r="L169" s="148"/>
      <c r="M169" s="148"/>
      <c r="N169" s="148"/>
      <c r="O169" s="148"/>
      <c r="P169" s="148"/>
      <c r="Q169" s="148"/>
      <c r="R169" s="148"/>
      <c r="S169" s="148"/>
      <c r="T169" s="148"/>
      <c r="U169" s="148"/>
      <c r="V169" s="148"/>
      <c r="W169" s="148"/>
      <c r="X169" s="148"/>
      <c r="Y169" s="148"/>
      <c r="Z169" s="148"/>
      <c r="AA169" s="172"/>
      <c r="AB169" s="152"/>
      <c r="AC169" s="152"/>
      <c r="AD169" s="152"/>
      <c r="AE169" s="150"/>
      <c r="AF169" s="152"/>
      <c r="AG169" s="152"/>
      <c r="AH169" s="152"/>
      <c r="AI169" s="150"/>
      <c r="AJ169" s="152"/>
      <c r="AK169" s="152"/>
      <c r="AL169" s="174"/>
      <c r="AM169" s="113"/>
      <c r="AN169" s="114"/>
      <c r="AO169" s="114"/>
      <c r="AP169" s="114"/>
      <c r="AQ169" s="115"/>
      <c r="AR169" s="178"/>
      <c r="AS169" s="179"/>
      <c r="AT169" s="179"/>
      <c r="AU169" s="179"/>
      <c r="AV169" s="179"/>
      <c r="AW169" s="180"/>
      <c r="AX169" s="113"/>
      <c r="AY169" s="114"/>
      <c r="AZ169" s="114"/>
      <c r="BA169" s="114"/>
      <c r="BB169" s="114"/>
      <c r="BC169" s="114"/>
      <c r="BD169" s="114"/>
      <c r="BE169" s="115"/>
      <c r="BF169" s="113"/>
      <c r="BG169" s="114"/>
      <c r="BH169" s="114"/>
      <c r="BI169" s="114"/>
      <c r="BJ169" s="114"/>
      <c r="BK169" s="114"/>
      <c r="BL169" s="114"/>
      <c r="BM169" s="115"/>
      <c r="BN169" s="113"/>
      <c r="BO169" s="114"/>
      <c r="BP169" s="114"/>
      <c r="BQ169" s="114"/>
      <c r="BR169" s="114"/>
      <c r="BS169" s="114"/>
      <c r="BT169" s="115"/>
      <c r="BU169" s="35" t="str">
        <f>IF(AM168="","",IF(AM168="女",1,""))</f>
        <v/>
      </c>
      <c r="BV169" s="109"/>
    </row>
    <row r="170" spans="1:74" ht="9.4" customHeight="1">
      <c r="A170" s="125">
        <v>34</v>
      </c>
      <c r="B170" s="125"/>
      <c r="C170" s="125"/>
      <c r="D170" s="125"/>
      <c r="E170" s="125"/>
      <c r="F170" s="163"/>
      <c r="G170" s="164"/>
      <c r="H170" s="164"/>
      <c r="I170" s="164"/>
      <c r="J170" s="164"/>
      <c r="K170" s="165"/>
      <c r="L170" s="169" t="str">
        <f>IF(L171="","",PHONETIC(L171))</f>
        <v/>
      </c>
      <c r="M170" s="170"/>
      <c r="N170" s="170"/>
      <c r="O170" s="170"/>
      <c r="P170" s="170"/>
      <c r="Q170" s="170"/>
      <c r="R170" s="170"/>
      <c r="S170" s="170"/>
      <c r="T170" s="170"/>
      <c r="U170" s="170"/>
      <c r="V170" s="170"/>
      <c r="W170" s="170"/>
      <c r="X170" s="170"/>
      <c r="Y170" s="170"/>
      <c r="Z170" s="170"/>
      <c r="AA170" s="171"/>
      <c r="AB170" s="151"/>
      <c r="AC170" s="151"/>
      <c r="AD170" s="151"/>
      <c r="AE170" s="149" t="s">
        <v>41</v>
      </c>
      <c r="AF170" s="151"/>
      <c r="AG170" s="151"/>
      <c r="AH170" s="151"/>
      <c r="AI170" s="149" t="s">
        <v>42</v>
      </c>
      <c r="AJ170" s="151"/>
      <c r="AK170" s="151"/>
      <c r="AL170" s="173"/>
      <c r="AM170" s="110"/>
      <c r="AN170" s="111"/>
      <c r="AO170" s="111"/>
      <c r="AP170" s="111"/>
      <c r="AQ170" s="112"/>
      <c r="AR170" s="175"/>
      <c r="AS170" s="176"/>
      <c r="AT170" s="176"/>
      <c r="AU170" s="176"/>
      <c r="AV170" s="176"/>
      <c r="AW170" s="177"/>
      <c r="AX170" s="110"/>
      <c r="AY170" s="111"/>
      <c r="AZ170" s="111"/>
      <c r="BA170" s="111"/>
      <c r="BB170" s="111"/>
      <c r="BC170" s="111"/>
      <c r="BD170" s="111"/>
      <c r="BE170" s="112"/>
      <c r="BF170" s="110"/>
      <c r="BG170" s="111"/>
      <c r="BH170" s="111"/>
      <c r="BI170" s="111"/>
      <c r="BJ170" s="111"/>
      <c r="BK170" s="111"/>
      <c r="BL170" s="111"/>
      <c r="BM170" s="112"/>
      <c r="BN170" s="117"/>
      <c r="BO170" s="111"/>
      <c r="BP170" s="111"/>
      <c r="BQ170" s="111"/>
      <c r="BR170" s="111"/>
      <c r="BS170" s="111"/>
      <c r="BT170" s="112"/>
      <c r="BU170" s="35" t="str">
        <f>IF(AM170="","",IF(AM170="女",1,""))</f>
        <v/>
      </c>
      <c r="BV170" s="109" t="str">
        <f>IF(AM170="","",IF(AM170="女",1,""))</f>
        <v/>
      </c>
    </row>
    <row r="171" spans="1:74" ht="17.25" customHeight="1">
      <c r="A171" s="125"/>
      <c r="B171" s="125"/>
      <c r="C171" s="125"/>
      <c r="D171" s="125"/>
      <c r="E171" s="125"/>
      <c r="F171" s="166"/>
      <c r="G171" s="167"/>
      <c r="H171" s="167"/>
      <c r="I171" s="167"/>
      <c r="J171" s="167"/>
      <c r="K171" s="168"/>
      <c r="L171" s="148"/>
      <c r="M171" s="148"/>
      <c r="N171" s="148"/>
      <c r="O171" s="148"/>
      <c r="P171" s="148"/>
      <c r="Q171" s="148"/>
      <c r="R171" s="148"/>
      <c r="S171" s="148"/>
      <c r="T171" s="148"/>
      <c r="U171" s="148"/>
      <c r="V171" s="148"/>
      <c r="W171" s="148"/>
      <c r="X171" s="148"/>
      <c r="Y171" s="148"/>
      <c r="Z171" s="148"/>
      <c r="AA171" s="172"/>
      <c r="AB171" s="152"/>
      <c r="AC171" s="152"/>
      <c r="AD171" s="152"/>
      <c r="AE171" s="150"/>
      <c r="AF171" s="152"/>
      <c r="AG171" s="152"/>
      <c r="AH171" s="152"/>
      <c r="AI171" s="150"/>
      <c r="AJ171" s="152"/>
      <c r="AK171" s="152"/>
      <c r="AL171" s="174"/>
      <c r="AM171" s="113"/>
      <c r="AN171" s="114"/>
      <c r="AO171" s="114"/>
      <c r="AP171" s="114"/>
      <c r="AQ171" s="115"/>
      <c r="AR171" s="178"/>
      <c r="AS171" s="179"/>
      <c r="AT171" s="179"/>
      <c r="AU171" s="179"/>
      <c r="AV171" s="179"/>
      <c r="AW171" s="180"/>
      <c r="AX171" s="113"/>
      <c r="AY171" s="114"/>
      <c r="AZ171" s="114"/>
      <c r="BA171" s="114"/>
      <c r="BB171" s="114"/>
      <c r="BC171" s="114"/>
      <c r="BD171" s="114"/>
      <c r="BE171" s="115"/>
      <c r="BF171" s="113"/>
      <c r="BG171" s="114"/>
      <c r="BH171" s="114"/>
      <c r="BI171" s="114"/>
      <c r="BJ171" s="114"/>
      <c r="BK171" s="114"/>
      <c r="BL171" s="114"/>
      <c r="BM171" s="115"/>
      <c r="BN171" s="113"/>
      <c r="BO171" s="114"/>
      <c r="BP171" s="114"/>
      <c r="BQ171" s="114"/>
      <c r="BR171" s="114"/>
      <c r="BS171" s="114"/>
      <c r="BT171" s="115"/>
      <c r="BU171" s="35" t="str">
        <f>IF(AM170="","",IF(AM170="女",1,""))</f>
        <v/>
      </c>
      <c r="BV171" s="109"/>
    </row>
    <row r="172" spans="1:74" ht="9.4" customHeight="1">
      <c r="A172" s="125">
        <v>35</v>
      </c>
      <c r="B172" s="125"/>
      <c r="C172" s="125"/>
      <c r="D172" s="125"/>
      <c r="E172" s="182"/>
      <c r="F172" s="163"/>
      <c r="G172" s="164"/>
      <c r="H172" s="164"/>
      <c r="I172" s="164"/>
      <c r="J172" s="164"/>
      <c r="K172" s="165"/>
      <c r="L172" s="169" t="str">
        <f>IF(L173="","",PHONETIC(L173))</f>
        <v/>
      </c>
      <c r="M172" s="170"/>
      <c r="N172" s="170"/>
      <c r="O172" s="170"/>
      <c r="P172" s="170"/>
      <c r="Q172" s="170"/>
      <c r="R172" s="170"/>
      <c r="S172" s="170"/>
      <c r="T172" s="170"/>
      <c r="U172" s="170"/>
      <c r="V172" s="170"/>
      <c r="W172" s="170"/>
      <c r="X172" s="170"/>
      <c r="Y172" s="170"/>
      <c r="Z172" s="170"/>
      <c r="AA172" s="171"/>
      <c r="AB172" s="151"/>
      <c r="AC172" s="151"/>
      <c r="AD172" s="151"/>
      <c r="AE172" s="149" t="s">
        <v>41</v>
      </c>
      <c r="AF172" s="151"/>
      <c r="AG172" s="151"/>
      <c r="AH172" s="151"/>
      <c r="AI172" s="149" t="s">
        <v>42</v>
      </c>
      <c r="AJ172" s="151"/>
      <c r="AK172" s="151"/>
      <c r="AL172" s="173"/>
      <c r="AM172" s="110"/>
      <c r="AN172" s="111"/>
      <c r="AO172" s="111"/>
      <c r="AP172" s="111"/>
      <c r="AQ172" s="112"/>
      <c r="AR172" s="175"/>
      <c r="AS172" s="176"/>
      <c r="AT172" s="176"/>
      <c r="AU172" s="176"/>
      <c r="AV172" s="176"/>
      <c r="AW172" s="177"/>
      <c r="AX172" s="110"/>
      <c r="AY172" s="111"/>
      <c r="AZ172" s="111"/>
      <c r="BA172" s="111"/>
      <c r="BB172" s="111"/>
      <c r="BC172" s="111"/>
      <c r="BD172" s="111"/>
      <c r="BE172" s="112"/>
      <c r="BF172" s="110"/>
      <c r="BG172" s="111"/>
      <c r="BH172" s="111"/>
      <c r="BI172" s="111"/>
      <c r="BJ172" s="111"/>
      <c r="BK172" s="111"/>
      <c r="BL172" s="111"/>
      <c r="BM172" s="112"/>
      <c r="BN172" s="117"/>
      <c r="BO172" s="111"/>
      <c r="BP172" s="111"/>
      <c r="BQ172" s="111"/>
      <c r="BR172" s="111"/>
      <c r="BS172" s="111"/>
      <c r="BT172" s="112"/>
      <c r="BU172" s="35" t="str">
        <f>IF(AM172="","",IF(AM172="女",1,""))</f>
        <v/>
      </c>
      <c r="BV172" s="109" t="str">
        <f>IF(AM172="","",IF(AM172="女",1,""))</f>
        <v/>
      </c>
    </row>
    <row r="173" spans="1:74" ht="17.25" customHeight="1">
      <c r="A173" s="125"/>
      <c r="B173" s="125"/>
      <c r="C173" s="125"/>
      <c r="D173" s="125"/>
      <c r="E173" s="182"/>
      <c r="F173" s="166"/>
      <c r="G173" s="167"/>
      <c r="H173" s="167"/>
      <c r="I173" s="167"/>
      <c r="J173" s="167"/>
      <c r="K173" s="168"/>
      <c r="L173" s="148"/>
      <c r="M173" s="148"/>
      <c r="N173" s="148"/>
      <c r="O173" s="148"/>
      <c r="P173" s="148"/>
      <c r="Q173" s="148"/>
      <c r="R173" s="148"/>
      <c r="S173" s="148"/>
      <c r="T173" s="148"/>
      <c r="U173" s="148"/>
      <c r="V173" s="148"/>
      <c r="W173" s="148"/>
      <c r="X173" s="148"/>
      <c r="Y173" s="148"/>
      <c r="Z173" s="148"/>
      <c r="AA173" s="172"/>
      <c r="AB173" s="152"/>
      <c r="AC173" s="152"/>
      <c r="AD173" s="152"/>
      <c r="AE173" s="150"/>
      <c r="AF173" s="152"/>
      <c r="AG173" s="152"/>
      <c r="AH173" s="152"/>
      <c r="AI173" s="150"/>
      <c r="AJ173" s="152"/>
      <c r="AK173" s="152"/>
      <c r="AL173" s="174"/>
      <c r="AM173" s="113"/>
      <c r="AN173" s="114"/>
      <c r="AO173" s="114"/>
      <c r="AP173" s="114"/>
      <c r="AQ173" s="115"/>
      <c r="AR173" s="178"/>
      <c r="AS173" s="179"/>
      <c r="AT173" s="179"/>
      <c r="AU173" s="179"/>
      <c r="AV173" s="179"/>
      <c r="AW173" s="180"/>
      <c r="AX173" s="113"/>
      <c r="AY173" s="114"/>
      <c r="AZ173" s="114"/>
      <c r="BA173" s="114"/>
      <c r="BB173" s="114"/>
      <c r="BC173" s="114"/>
      <c r="BD173" s="114"/>
      <c r="BE173" s="115"/>
      <c r="BF173" s="113"/>
      <c r="BG173" s="114"/>
      <c r="BH173" s="114"/>
      <c r="BI173" s="114"/>
      <c r="BJ173" s="114"/>
      <c r="BK173" s="114"/>
      <c r="BL173" s="114"/>
      <c r="BM173" s="115"/>
      <c r="BN173" s="113"/>
      <c r="BO173" s="114"/>
      <c r="BP173" s="114"/>
      <c r="BQ173" s="114"/>
      <c r="BR173" s="114"/>
      <c r="BS173" s="114"/>
      <c r="BT173" s="115"/>
      <c r="BU173" s="35" t="str">
        <f>IF(AM172="","",IF(AM172="女",1,""))</f>
        <v/>
      </c>
      <c r="BV173" s="109"/>
    </row>
    <row r="174" spans="1:74" ht="9.4" customHeight="1">
      <c r="A174" s="125">
        <v>36</v>
      </c>
      <c r="B174" s="125"/>
      <c r="C174" s="125"/>
      <c r="D174" s="125"/>
      <c r="E174" s="125"/>
      <c r="F174" s="163"/>
      <c r="G174" s="164"/>
      <c r="H174" s="164"/>
      <c r="I174" s="164"/>
      <c r="J174" s="164"/>
      <c r="K174" s="165"/>
      <c r="L174" s="169" t="str">
        <f>IF(L175="","",PHONETIC(L175))</f>
        <v/>
      </c>
      <c r="M174" s="170"/>
      <c r="N174" s="170"/>
      <c r="O174" s="170"/>
      <c r="P174" s="170"/>
      <c r="Q174" s="170"/>
      <c r="R174" s="170"/>
      <c r="S174" s="170"/>
      <c r="T174" s="170"/>
      <c r="U174" s="170"/>
      <c r="V174" s="170"/>
      <c r="W174" s="170"/>
      <c r="X174" s="170"/>
      <c r="Y174" s="170"/>
      <c r="Z174" s="170"/>
      <c r="AA174" s="171"/>
      <c r="AB174" s="151"/>
      <c r="AC174" s="151"/>
      <c r="AD174" s="151"/>
      <c r="AE174" s="149" t="s">
        <v>41</v>
      </c>
      <c r="AF174" s="151"/>
      <c r="AG174" s="151"/>
      <c r="AH174" s="151"/>
      <c r="AI174" s="149" t="s">
        <v>42</v>
      </c>
      <c r="AJ174" s="151"/>
      <c r="AK174" s="151"/>
      <c r="AL174" s="173"/>
      <c r="AM174" s="110"/>
      <c r="AN174" s="111"/>
      <c r="AO174" s="111"/>
      <c r="AP174" s="111"/>
      <c r="AQ174" s="112"/>
      <c r="AR174" s="175"/>
      <c r="AS174" s="176"/>
      <c r="AT174" s="176"/>
      <c r="AU174" s="176"/>
      <c r="AV174" s="176"/>
      <c r="AW174" s="177"/>
      <c r="AX174" s="110"/>
      <c r="AY174" s="111"/>
      <c r="AZ174" s="111"/>
      <c r="BA174" s="111"/>
      <c r="BB174" s="111"/>
      <c r="BC174" s="111"/>
      <c r="BD174" s="111"/>
      <c r="BE174" s="112"/>
      <c r="BF174" s="110"/>
      <c r="BG174" s="111"/>
      <c r="BH174" s="111"/>
      <c r="BI174" s="111"/>
      <c r="BJ174" s="111"/>
      <c r="BK174" s="111"/>
      <c r="BL174" s="111"/>
      <c r="BM174" s="112"/>
      <c r="BN174" s="117"/>
      <c r="BO174" s="111"/>
      <c r="BP174" s="111"/>
      <c r="BQ174" s="111"/>
      <c r="BR174" s="111"/>
      <c r="BS174" s="111"/>
      <c r="BT174" s="112"/>
      <c r="BU174" s="35" t="str">
        <f>IF(AM174="","",IF(AM174="女",1,""))</f>
        <v/>
      </c>
      <c r="BV174" s="109" t="str">
        <f>IF(AM174="","",IF(AM174="女",1,""))</f>
        <v/>
      </c>
    </row>
    <row r="175" spans="1:74" ht="17.25" customHeight="1">
      <c r="A175" s="125"/>
      <c r="B175" s="125"/>
      <c r="C175" s="125"/>
      <c r="D175" s="125"/>
      <c r="E175" s="125"/>
      <c r="F175" s="166"/>
      <c r="G175" s="167"/>
      <c r="H175" s="167"/>
      <c r="I175" s="167"/>
      <c r="J175" s="167"/>
      <c r="K175" s="168"/>
      <c r="L175" s="148"/>
      <c r="M175" s="148"/>
      <c r="N175" s="148"/>
      <c r="O175" s="148"/>
      <c r="P175" s="148"/>
      <c r="Q175" s="148"/>
      <c r="R175" s="148"/>
      <c r="S175" s="148"/>
      <c r="T175" s="148"/>
      <c r="U175" s="148"/>
      <c r="V175" s="148"/>
      <c r="W175" s="148"/>
      <c r="X175" s="148"/>
      <c r="Y175" s="148"/>
      <c r="Z175" s="148"/>
      <c r="AA175" s="172"/>
      <c r="AB175" s="152"/>
      <c r="AC175" s="152"/>
      <c r="AD175" s="152"/>
      <c r="AE175" s="150"/>
      <c r="AF175" s="152"/>
      <c r="AG175" s="152"/>
      <c r="AH175" s="152"/>
      <c r="AI175" s="150"/>
      <c r="AJ175" s="152"/>
      <c r="AK175" s="152"/>
      <c r="AL175" s="174"/>
      <c r="AM175" s="113"/>
      <c r="AN175" s="114"/>
      <c r="AO175" s="114"/>
      <c r="AP175" s="114"/>
      <c r="AQ175" s="115"/>
      <c r="AR175" s="178"/>
      <c r="AS175" s="179"/>
      <c r="AT175" s="179"/>
      <c r="AU175" s="179"/>
      <c r="AV175" s="179"/>
      <c r="AW175" s="180"/>
      <c r="AX175" s="113"/>
      <c r="AY175" s="114"/>
      <c r="AZ175" s="114"/>
      <c r="BA175" s="114"/>
      <c r="BB175" s="114"/>
      <c r="BC175" s="114"/>
      <c r="BD175" s="114"/>
      <c r="BE175" s="115"/>
      <c r="BF175" s="113"/>
      <c r="BG175" s="114"/>
      <c r="BH175" s="114"/>
      <c r="BI175" s="114"/>
      <c r="BJ175" s="114"/>
      <c r="BK175" s="114"/>
      <c r="BL175" s="114"/>
      <c r="BM175" s="115"/>
      <c r="BN175" s="113"/>
      <c r="BO175" s="114"/>
      <c r="BP175" s="114"/>
      <c r="BQ175" s="114"/>
      <c r="BR175" s="114"/>
      <c r="BS175" s="114"/>
      <c r="BT175" s="115"/>
      <c r="BU175" s="35" t="str">
        <f>IF(AM174="","",IF(AM174="女",1,""))</f>
        <v/>
      </c>
      <c r="BV175" s="109"/>
    </row>
    <row r="176" spans="1:74" ht="9.4" customHeight="1">
      <c r="A176" s="125" t="s">
        <v>33</v>
      </c>
      <c r="B176" s="125"/>
      <c r="C176" s="125"/>
      <c r="D176" s="125"/>
      <c r="E176" s="125"/>
      <c r="F176" s="118"/>
      <c r="G176" s="119"/>
      <c r="H176" s="119"/>
      <c r="I176" s="119"/>
      <c r="J176" s="119"/>
      <c r="K176" s="120"/>
      <c r="L176" s="181" t="str">
        <f>IF($L$50="","",$L$50)</f>
        <v/>
      </c>
      <c r="M176" s="181"/>
      <c r="N176" s="181"/>
      <c r="O176" s="181"/>
      <c r="P176" s="181"/>
      <c r="Q176" s="181"/>
      <c r="R176" s="181"/>
      <c r="S176" s="181"/>
      <c r="T176" s="181"/>
      <c r="U176" s="181"/>
      <c r="V176" s="181"/>
      <c r="W176" s="181"/>
      <c r="X176" s="181"/>
      <c r="Y176" s="181"/>
      <c r="Z176" s="181"/>
      <c r="AA176" s="171"/>
      <c r="AB176" s="151"/>
      <c r="AC176" s="151"/>
      <c r="AD176" s="151"/>
      <c r="AE176" s="149" t="s">
        <v>41</v>
      </c>
      <c r="AF176" s="151"/>
      <c r="AG176" s="151"/>
      <c r="AH176" s="151"/>
      <c r="AI176" s="149" t="s">
        <v>42</v>
      </c>
      <c r="AJ176" s="151"/>
      <c r="AK176" s="151"/>
      <c r="AL176" s="173"/>
      <c r="AM176" s="118"/>
      <c r="AN176" s="119"/>
      <c r="AO176" s="119"/>
      <c r="AP176" s="119"/>
      <c r="AQ176" s="120"/>
      <c r="AR176" s="153"/>
      <c r="AS176" s="154"/>
      <c r="AT176" s="154"/>
      <c r="AU176" s="154"/>
      <c r="AV176" s="154"/>
      <c r="AW176" s="155"/>
      <c r="AX176" s="118"/>
      <c r="AY176" s="119"/>
      <c r="AZ176" s="119"/>
      <c r="BA176" s="119"/>
      <c r="BB176" s="119"/>
      <c r="BC176" s="119"/>
      <c r="BD176" s="119"/>
      <c r="BE176" s="120"/>
      <c r="BF176" s="118"/>
      <c r="BG176" s="119"/>
      <c r="BH176" s="119"/>
      <c r="BI176" s="119"/>
      <c r="BJ176" s="119"/>
      <c r="BK176" s="119"/>
      <c r="BL176" s="119"/>
      <c r="BM176" s="120"/>
      <c r="BN176" s="117"/>
      <c r="BO176" s="111"/>
      <c r="BP176" s="111"/>
      <c r="BQ176" s="111"/>
      <c r="BR176" s="111"/>
      <c r="BS176" s="111"/>
      <c r="BT176" s="112"/>
    </row>
    <row r="177" spans="1:90" ht="17.25" customHeight="1">
      <c r="A177" s="125"/>
      <c r="B177" s="125"/>
      <c r="C177" s="125"/>
      <c r="D177" s="125"/>
      <c r="E177" s="125"/>
      <c r="F177" s="121"/>
      <c r="G177" s="122"/>
      <c r="H177" s="122"/>
      <c r="I177" s="122"/>
      <c r="J177" s="122"/>
      <c r="K177" s="123"/>
      <c r="L177" s="126" t="str">
        <f>IF($L$51="","",$L$51)</f>
        <v/>
      </c>
      <c r="M177" s="126"/>
      <c r="N177" s="126"/>
      <c r="O177" s="126"/>
      <c r="P177" s="126"/>
      <c r="Q177" s="126"/>
      <c r="R177" s="126"/>
      <c r="S177" s="126"/>
      <c r="T177" s="126"/>
      <c r="U177" s="126"/>
      <c r="V177" s="126"/>
      <c r="W177" s="126"/>
      <c r="X177" s="126"/>
      <c r="Y177" s="126"/>
      <c r="Z177" s="126"/>
      <c r="AA177" s="172"/>
      <c r="AB177" s="152"/>
      <c r="AC177" s="152"/>
      <c r="AD177" s="152"/>
      <c r="AE177" s="150"/>
      <c r="AF177" s="152"/>
      <c r="AG177" s="152"/>
      <c r="AH177" s="152"/>
      <c r="AI177" s="150"/>
      <c r="AJ177" s="152"/>
      <c r="AK177" s="152"/>
      <c r="AL177" s="174"/>
      <c r="AM177" s="121"/>
      <c r="AN177" s="122"/>
      <c r="AO177" s="122"/>
      <c r="AP177" s="122"/>
      <c r="AQ177" s="123"/>
      <c r="AR177" s="156"/>
      <c r="AS177" s="157"/>
      <c r="AT177" s="157"/>
      <c r="AU177" s="157"/>
      <c r="AV177" s="157"/>
      <c r="AW177" s="158"/>
      <c r="AX177" s="121"/>
      <c r="AY177" s="122"/>
      <c r="AZ177" s="122"/>
      <c r="BA177" s="122"/>
      <c r="BB177" s="122"/>
      <c r="BC177" s="122"/>
      <c r="BD177" s="122"/>
      <c r="BE177" s="123"/>
      <c r="BF177" s="121"/>
      <c r="BG177" s="122"/>
      <c r="BH177" s="122"/>
      <c r="BI177" s="122"/>
      <c r="BJ177" s="122"/>
      <c r="BK177" s="122"/>
      <c r="BL177" s="122"/>
      <c r="BM177" s="123"/>
      <c r="BN177" s="113"/>
      <c r="BO177" s="114"/>
      <c r="BP177" s="114"/>
      <c r="BQ177" s="114"/>
      <c r="BR177" s="114"/>
      <c r="BS177" s="114"/>
      <c r="BT177" s="115"/>
    </row>
    <row r="178" spans="1:90" ht="11.25" customHeight="1">
      <c r="A178" s="139" t="s">
        <v>161</v>
      </c>
      <c r="B178" s="140"/>
      <c r="C178" s="140"/>
      <c r="D178" s="140"/>
      <c r="E178" s="141"/>
      <c r="F178" s="118"/>
      <c r="G178" s="119"/>
      <c r="H178" s="119"/>
      <c r="I178" s="119"/>
      <c r="J178" s="119"/>
      <c r="K178" s="120"/>
      <c r="L178" s="159" t="s">
        <v>39</v>
      </c>
      <c r="M178" s="159"/>
      <c r="N178" s="159"/>
      <c r="O178" s="159"/>
      <c r="P178" s="159"/>
      <c r="Q178" s="159"/>
      <c r="R178" s="159"/>
      <c r="S178" s="159"/>
      <c r="T178" s="159"/>
      <c r="U178" s="159"/>
      <c r="V178" s="159"/>
      <c r="W178" s="159"/>
      <c r="X178" s="159"/>
      <c r="Y178" s="159"/>
      <c r="Z178" s="159"/>
      <c r="AA178" s="160" t="s">
        <v>62</v>
      </c>
      <c r="AB178" s="161"/>
      <c r="AC178" s="161"/>
      <c r="AD178" s="161"/>
      <c r="AE178" s="161"/>
      <c r="AF178" s="161"/>
      <c r="AG178" s="161"/>
      <c r="AH178" s="161"/>
      <c r="AI178" s="161"/>
      <c r="AJ178" s="161"/>
      <c r="AK178" s="161"/>
      <c r="AL178" s="161"/>
    </row>
    <row r="179" spans="1:90" ht="17.25" customHeight="1">
      <c r="A179" s="142"/>
      <c r="B179" s="143"/>
      <c r="C179" s="143"/>
      <c r="D179" s="143"/>
      <c r="E179" s="144"/>
      <c r="F179" s="121"/>
      <c r="G179" s="122"/>
      <c r="H179" s="122"/>
      <c r="I179" s="122"/>
      <c r="J179" s="122"/>
      <c r="K179" s="123"/>
      <c r="L179" s="162" t="s">
        <v>38</v>
      </c>
      <c r="M179" s="162"/>
      <c r="N179" s="162"/>
      <c r="O179" s="162"/>
      <c r="P179" s="162"/>
      <c r="Q179" s="162"/>
      <c r="R179" s="162"/>
      <c r="S179" s="162"/>
      <c r="T179" s="162"/>
      <c r="U179" s="162"/>
      <c r="V179" s="162"/>
      <c r="W179" s="162"/>
      <c r="X179" s="162"/>
      <c r="Y179" s="162"/>
      <c r="Z179" s="162"/>
      <c r="AA179" s="161"/>
      <c r="AB179" s="161"/>
      <c r="AC179" s="161"/>
      <c r="AD179" s="161"/>
      <c r="AE179" s="161"/>
      <c r="AF179" s="161"/>
      <c r="AG179" s="161"/>
      <c r="AH179" s="161"/>
      <c r="AI179" s="161"/>
      <c r="AJ179" s="161"/>
      <c r="AK179" s="161"/>
      <c r="AL179" s="161"/>
      <c r="AM179" s="210" t="s">
        <v>162</v>
      </c>
      <c r="AN179" s="211"/>
      <c r="AO179" s="211"/>
      <c r="AP179" s="211"/>
      <c r="AQ179" s="211"/>
      <c r="AR179" s="211"/>
      <c r="AS179" s="109" t="s">
        <v>63</v>
      </c>
      <c r="AT179" s="109"/>
      <c r="AV179" s="127">
        <v>300</v>
      </c>
      <c r="AW179" s="127"/>
      <c r="AX179" s="127"/>
      <c r="AY179" s="127"/>
      <c r="AZ179" s="127"/>
      <c r="BA179" s="109" t="s">
        <v>64</v>
      </c>
      <c r="BB179" s="109"/>
      <c r="BC179" s="131" t="str">
        <f>IF(BC116="","",BC116)</f>
        <v/>
      </c>
      <c r="BD179" s="131"/>
      <c r="BE179" s="131"/>
      <c r="BF179" s="131"/>
      <c r="BG179" s="109" t="s">
        <v>66</v>
      </c>
      <c r="BH179" s="109"/>
      <c r="BL179" s="129" t="str">
        <f>IF(BL116="","",BL116)</f>
        <v/>
      </c>
      <c r="BM179" s="129"/>
      <c r="BN179" s="129"/>
      <c r="BO179" s="129"/>
      <c r="BP179" s="129"/>
      <c r="BQ179" s="129"/>
      <c r="BR179" s="129"/>
      <c r="CE179" s="128" t="e">
        <f>AV179*BC179</f>
        <v>#VALUE!</v>
      </c>
      <c r="CF179" s="128"/>
      <c r="CG179" s="128"/>
      <c r="CH179" s="128"/>
      <c r="CI179" s="128"/>
      <c r="CJ179" s="128"/>
      <c r="CK179" s="128"/>
      <c r="CL179" s="128"/>
    </row>
    <row r="180" spans="1:90" ht="11.25" customHeight="1">
      <c r="A180" s="142"/>
      <c r="B180" s="143"/>
      <c r="C180" s="143"/>
      <c r="D180" s="143"/>
      <c r="E180" s="144"/>
      <c r="F180" s="118"/>
      <c r="G180" s="119"/>
      <c r="H180" s="119"/>
      <c r="I180" s="119"/>
      <c r="J180" s="119"/>
      <c r="K180" s="120"/>
      <c r="L180" s="124" t="str">
        <f>IF($L$54="","",$L$54)</f>
        <v/>
      </c>
      <c r="M180" s="124"/>
      <c r="N180" s="124"/>
      <c r="O180" s="124"/>
      <c r="P180" s="124"/>
      <c r="Q180" s="124"/>
      <c r="R180" s="124"/>
      <c r="S180" s="124"/>
      <c r="T180" s="124"/>
      <c r="U180" s="124"/>
      <c r="V180" s="124"/>
      <c r="W180" s="124"/>
      <c r="X180" s="124"/>
      <c r="Y180" s="124"/>
      <c r="Z180" s="124"/>
      <c r="AA180" s="125" t="str">
        <f>IF($AA$54="","",$AA$54)</f>
        <v/>
      </c>
      <c r="AB180" s="125"/>
      <c r="AC180" s="125"/>
      <c r="AD180" s="125"/>
      <c r="AE180" s="125"/>
      <c r="AF180" s="125"/>
      <c r="AG180" s="125"/>
      <c r="AH180" s="125"/>
      <c r="AI180" s="125"/>
      <c r="AJ180" s="125"/>
      <c r="AK180" s="125"/>
      <c r="AL180" s="125"/>
      <c r="BJ180" s="109" t="s">
        <v>65</v>
      </c>
      <c r="BK180" s="109"/>
      <c r="BL180" s="129"/>
      <c r="BM180" s="129"/>
      <c r="BN180" s="129"/>
      <c r="BO180" s="129"/>
      <c r="BP180" s="129"/>
      <c r="BQ180" s="129"/>
      <c r="BR180" s="129"/>
      <c r="BS180" s="109" t="s">
        <v>67</v>
      </c>
      <c r="BT180" s="109"/>
      <c r="CE180" s="41"/>
      <c r="CF180" s="41"/>
      <c r="CG180" s="41"/>
      <c r="CH180" s="41"/>
      <c r="CI180" s="41"/>
      <c r="CJ180" s="41"/>
      <c r="CK180" s="41"/>
      <c r="CL180" s="41"/>
    </row>
    <row r="181" spans="1:90" ht="17.25" customHeight="1">
      <c r="A181" s="142"/>
      <c r="B181" s="143"/>
      <c r="C181" s="143"/>
      <c r="D181" s="143"/>
      <c r="E181" s="144"/>
      <c r="F181" s="121"/>
      <c r="G181" s="122"/>
      <c r="H181" s="122"/>
      <c r="I181" s="122"/>
      <c r="J181" s="122"/>
      <c r="K181" s="123"/>
      <c r="L181" s="126" t="str">
        <f>IF($L$55="","",$L$55)</f>
        <v/>
      </c>
      <c r="M181" s="126"/>
      <c r="N181" s="126"/>
      <c r="O181" s="126"/>
      <c r="P181" s="126"/>
      <c r="Q181" s="126"/>
      <c r="R181" s="126"/>
      <c r="S181" s="126"/>
      <c r="T181" s="126"/>
      <c r="U181" s="126"/>
      <c r="V181" s="126"/>
      <c r="W181" s="126"/>
      <c r="X181" s="126"/>
      <c r="Y181" s="126"/>
      <c r="Z181" s="126"/>
      <c r="AA181" s="125"/>
      <c r="AB181" s="125"/>
      <c r="AC181" s="125"/>
      <c r="AD181" s="125"/>
      <c r="AE181" s="125"/>
      <c r="AF181" s="125"/>
      <c r="AG181" s="125"/>
      <c r="AH181" s="125"/>
      <c r="AI181" s="125"/>
      <c r="AJ181" s="125"/>
      <c r="AK181" s="125"/>
      <c r="AL181" s="125"/>
      <c r="AS181" s="109" t="s">
        <v>63</v>
      </c>
      <c r="AT181" s="109"/>
      <c r="AV181" s="127">
        <v>500</v>
      </c>
      <c r="AW181" s="127"/>
      <c r="AX181" s="127"/>
      <c r="AY181" s="127"/>
      <c r="AZ181" s="127"/>
      <c r="BA181" s="109" t="s">
        <v>64</v>
      </c>
      <c r="BB181" s="109"/>
      <c r="BC181" s="131" t="str">
        <f>IF(BC118="","",BC118)</f>
        <v/>
      </c>
      <c r="BD181" s="131"/>
      <c r="BE181" s="131"/>
      <c r="BF181" s="131"/>
      <c r="BG181" s="109" t="s">
        <v>66</v>
      </c>
      <c r="BH181" s="109"/>
      <c r="CE181" s="128" t="e">
        <f>AV181*BC181</f>
        <v>#VALUE!</v>
      </c>
      <c r="CF181" s="128"/>
      <c r="CG181" s="128"/>
      <c r="CH181" s="128"/>
      <c r="CI181" s="128"/>
      <c r="CJ181" s="128"/>
      <c r="CK181" s="128"/>
      <c r="CL181" s="128"/>
    </row>
    <row r="182" spans="1:90" ht="11.25" customHeight="1">
      <c r="A182" s="142"/>
      <c r="B182" s="143"/>
      <c r="C182" s="143"/>
      <c r="D182" s="143"/>
      <c r="E182" s="144"/>
      <c r="F182" s="118"/>
      <c r="G182" s="119"/>
      <c r="H182" s="119"/>
      <c r="I182" s="119"/>
      <c r="J182" s="119"/>
      <c r="K182" s="120"/>
      <c r="L182" s="124" t="str">
        <f>IF($L$56="","",$L$56)</f>
        <v/>
      </c>
      <c r="M182" s="124"/>
      <c r="N182" s="124"/>
      <c r="O182" s="124"/>
      <c r="P182" s="124"/>
      <c r="Q182" s="124"/>
      <c r="R182" s="124"/>
      <c r="S182" s="124"/>
      <c r="T182" s="124"/>
      <c r="U182" s="124"/>
      <c r="V182" s="124"/>
      <c r="W182" s="124"/>
      <c r="X182" s="124"/>
      <c r="Y182" s="124"/>
      <c r="Z182" s="124"/>
      <c r="AA182" s="125" t="str">
        <f>IF($AA$56="","",$AA$56)</f>
        <v/>
      </c>
      <c r="AB182" s="125"/>
      <c r="AC182" s="125"/>
      <c r="AD182" s="125"/>
      <c r="AE182" s="125"/>
      <c r="AF182" s="125"/>
      <c r="AG182" s="125"/>
      <c r="AH182" s="125"/>
      <c r="AI182" s="125"/>
      <c r="AJ182" s="125"/>
      <c r="AK182" s="125"/>
      <c r="AL182" s="125"/>
    </row>
    <row r="183" spans="1:90" ht="17.25" customHeight="1">
      <c r="A183" s="145"/>
      <c r="B183" s="146"/>
      <c r="C183" s="146"/>
      <c r="D183" s="146"/>
      <c r="E183" s="147"/>
      <c r="F183" s="121"/>
      <c r="G183" s="122"/>
      <c r="H183" s="122"/>
      <c r="I183" s="122"/>
      <c r="J183" s="122"/>
      <c r="K183" s="123"/>
      <c r="L183" s="126" t="str">
        <f>IF($L$57="","",$L$57)</f>
        <v/>
      </c>
      <c r="M183" s="126"/>
      <c r="N183" s="126"/>
      <c r="O183" s="126"/>
      <c r="P183" s="126"/>
      <c r="Q183" s="126"/>
      <c r="R183" s="126"/>
      <c r="S183" s="126"/>
      <c r="T183" s="126"/>
      <c r="U183" s="126"/>
      <c r="V183" s="126"/>
      <c r="W183" s="126"/>
      <c r="X183" s="126"/>
      <c r="Y183" s="126"/>
      <c r="Z183" s="126"/>
      <c r="AA183" s="125"/>
      <c r="AB183" s="125"/>
      <c r="AC183" s="125"/>
      <c r="AD183" s="125"/>
      <c r="AE183" s="125"/>
      <c r="AF183" s="125"/>
      <c r="AG183" s="125"/>
      <c r="AH183" s="125"/>
      <c r="AI183" s="125"/>
      <c r="AJ183" s="125"/>
      <c r="AK183" s="125"/>
      <c r="AL183" s="125"/>
    </row>
    <row r="184" spans="1:90" ht="6" customHeight="1"/>
    <row r="185" spans="1:90">
      <c r="B185" s="35" t="s">
        <v>163</v>
      </c>
    </row>
    <row r="186" spans="1:90" ht="5.25" customHeight="1"/>
    <row r="187" spans="1:90" ht="13.5" customHeight="1">
      <c r="A187" s="35" t="s">
        <v>168</v>
      </c>
    </row>
    <row r="188" spans="1:90" ht="11.25" customHeight="1">
      <c r="A188" s="107" t="s">
        <v>149</v>
      </c>
      <c r="B188" s="107"/>
      <c r="C188" s="107"/>
      <c r="D188" s="107"/>
      <c r="E188" s="107"/>
      <c r="F188" s="107"/>
      <c r="G188" s="107"/>
      <c r="H188" s="107"/>
      <c r="I188" s="108" t="s">
        <v>164</v>
      </c>
      <c r="J188" s="108"/>
      <c r="K188" s="108"/>
      <c r="L188" s="108"/>
      <c r="M188" s="108"/>
      <c r="N188" s="108"/>
      <c r="O188" s="108"/>
      <c r="P188" s="108"/>
      <c r="Q188" s="108"/>
      <c r="R188" s="108"/>
      <c r="S188" s="108"/>
      <c r="T188" s="108"/>
      <c r="V188" s="109" t="s">
        <v>147</v>
      </c>
      <c r="W188" s="109"/>
    </row>
    <row r="189" spans="1:90" ht="11.25" customHeight="1">
      <c r="A189" s="108" t="s">
        <v>148</v>
      </c>
      <c r="B189" s="108"/>
      <c r="C189" s="108"/>
      <c r="D189" s="108"/>
      <c r="E189" s="108"/>
      <c r="F189" s="108"/>
      <c r="G189" s="108"/>
      <c r="H189" s="108"/>
      <c r="I189" s="108"/>
      <c r="J189" s="108"/>
      <c r="K189" s="108"/>
      <c r="L189" s="108"/>
      <c r="M189" s="108"/>
      <c r="N189" s="108"/>
      <c r="O189" s="108"/>
      <c r="P189" s="108"/>
      <c r="Q189" s="108"/>
      <c r="R189" s="108"/>
      <c r="S189" s="108"/>
      <c r="T189" s="108"/>
      <c r="V189" s="109" t="s">
        <v>147</v>
      </c>
      <c r="W189" s="109"/>
    </row>
    <row r="190" spans="1:90" ht="6" customHeight="1"/>
    <row r="191" spans="1:90" ht="20.25" customHeight="1">
      <c r="O191" s="130" t="str">
        <f>IF($O$65="","",$O$65)</f>
        <v/>
      </c>
      <c r="P191" s="130"/>
      <c r="Q191" s="130"/>
      <c r="R191" s="130"/>
      <c r="S191" s="130"/>
      <c r="T191" s="130"/>
      <c r="U191" s="130"/>
      <c r="V191" s="130"/>
      <c r="W191" s="130"/>
      <c r="X191" s="130"/>
      <c r="Y191" s="108" t="s">
        <v>68</v>
      </c>
      <c r="Z191" s="108"/>
      <c r="AA191" s="108"/>
      <c r="AB191" s="108"/>
      <c r="AC191" s="108"/>
      <c r="AD191" s="108"/>
      <c r="AE191" s="108"/>
      <c r="AF191" s="108"/>
      <c r="AG191" s="108"/>
      <c r="AH191" s="108"/>
      <c r="AI191" s="108"/>
      <c r="AJ191" s="108"/>
      <c r="AK191" s="108"/>
      <c r="AL191" s="108"/>
      <c r="AM191" s="108"/>
      <c r="AN191" s="108"/>
      <c r="AO191" s="108"/>
      <c r="AP191" s="108"/>
      <c r="AR191" s="130" t="str">
        <f>IF($AR$65="","",$AR$65)</f>
        <v/>
      </c>
      <c r="AS191" s="130"/>
      <c r="AT191" s="130"/>
      <c r="AU191" s="130"/>
      <c r="AV191" s="130"/>
      <c r="AW191" s="130"/>
      <c r="AX191" s="130"/>
      <c r="AY191" s="130"/>
      <c r="AZ191" s="130"/>
      <c r="BA191" s="130"/>
      <c r="BB191" s="130"/>
      <c r="BC191" s="130"/>
      <c r="BD191" s="130"/>
      <c r="BE191" s="130"/>
      <c r="BF191" s="130"/>
      <c r="BG191" s="130"/>
      <c r="BH191" s="130"/>
      <c r="BI191" s="130"/>
      <c r="BL191" s="109" t="s">
        <v>69</v>
      </c>
      <c r="BM191" s="109"/>
    </row>
    <row r="192" spans="1:90" ht="6" customHeight="1">
      <c r="O192" s="43"/>
      <c r="P192" s="43"/>
      <c r="Q192" s="43"/>
      <c r="R192" s="43"/>
      <c r="S192" s="43"/>
      <c r="T192" s="43"/>
      <c r="U192" s="43"/>
      <c r="V192" s="43"/>
      <c r="W192" s="43"/>
      <c r="X192" s="43"/>
      <c r="AR192" s="43"/>
      <c r="AS192" s="43"/>
      <c r="AT192" s="43"/>
      <c r="AU192" s="43"/>
      <c r="AV192" s="43"/>
      <c r="AW192" s="43"/>
      <c r="AX192" s="43"/>
      <c r="AY192" s="43"/>
      <c r="AZ192" s="43"/>
      <c r="BA192" s="43"/>
      <c r="BB192" s="43"/>
      <c r="BC192" s="43"/>
      <c r="BD192" s="43"/>
      <c r="BE192" s="43"/>
      <c r="BF192" s="43"/>
      <c r="BG192" s="43"/>
      <c r="BH192" s="43"/>
      <c r="BI192" s="43"/>
    </row>
    <row r="193" spans="1:104" ht="20.25" customHeight="1">
      <c r="O193" s="130" t="str">
        <f>IF($O$67="","",$O$67)</f>
        <v/>
      </c>
      <c r="P193" s="130"/>
      <c r="Q193" s="130"/>
      <c r="R193" s="130"/>
      <c r="S193" s="130"/>
      <c r="T193" s="130"/>
      <c r="U193" s="130"/>
      <c r="V193" s="130"/>
      <c r="W193" s="130"/>
      <c r="X193" s="130"/>
      <c r="Y193" s="108" t="s">
        <v>70</v>
      </c>
      <c r="Z193" s="108"/>
      <c r="AA193" s="108"/>
      <c r="AB193" s="108"/>
      <c r="AC193" s="108"/>
      <c r="AD193" s="108"/>
      <c r="AE193" s="108"/>
      <c r="AF193" s="108"/>
      <c r="AG193" s="108"/>
      <c r="AH193" s="108"/>
      <c r="AI193" s="108"/>
      <c r="AJ193" s="108"/>
      <c r="AK193" s="108"/>
      <c r="AL193" s="108"/>
      <c r="AM193" s="108"/>
      <c r="AN193" s="108"/>
      <c r="AO193" s="108"/>
      <c r="AP193" s="108"/>
      <c r="AR193" s="130" t="str">
        <f>IF($AR$67="","",$AR$67)</f>
        <v/>
      </c>
      <c r="AS193" s="130"/>
      <c r="AT193" s="130"/>
      <c r="AU193" s="130"/>
      <c r="AV193" s="130"/>
      <c r="AW193" s="130"/>
      <c r="AX193" s="130"/>
      <c r="AY193" s="130"/>
      <c r="AZ193" s="130"/>
      <c r="BA193" s="130"/>
      <c r="BB193" s="130"/>
      <c r="BC193" s="130"/>
      <c r="BD193" s="130"/>
      <c r="BE193" s="130"/>
      <c r="BF193" s="130"/>
      <c r="BG193" s="130"/>
      <c r="BH193" s="130"/>
      <c r="BI193" s="130"/>
      <c r="BL193" s="109" t="s">
        <v>69</v>
      </c>
      <c r="BM193" s="109"/>
    </row>
    <row r="201" spans="1:104" ht="18" customHeight="1">
      <c r="A201" s="201" t="s">
        <v>101</v>
      </c>
      <c r="B201" s="201"/>
      <c r="C201" s="201"/>
      <c r="D201" s="201"/>
      <c r="E201" s="201"/>
      <c r="F201" s="201"/>
      <c r="G201" s="201"/>
      <c r="H201" s="201"/>
      <c r="I201" s="201"/>
      <c r="J201" s="201"/>
      <c r="K201" s="201"/>
      <c r="L201" s="201"/>
      <c r="M201" s="201"/>
      <c r="N201" s="201"/>
      <c r="O201" s="201"/>
      <c r="BP201" s="116" t="s">
        <v>133</v>
      </c>
      <c r="BQ201" s="116"/>
      <c r="BR201" s="116"/>
      <c r="BS201" s="116"/>
      <c r="BT201" s="116"/>
    </row>
    <row r="202" spans="1:104" ht="21.95" customHeight="1">
      <c r="A202" s="201"/>
      <c r="B202" s="201"/>
      <c r="C202" s="201"/>
      <c r="D202" s="201"/>
      <c r="E202" s="201"/>
      <c r="F202" s="201"/>
      <c r="G202" s="201"/>
      <c r="H202" s="201"/>
      <c r="I202" s="201"/>
      <c r="J202" s="201"/>
      <c r="K202" s="201"/>
      <c r="L202" s="201"/>
      <c r="M202" s="201"/>
      <c r="N202" s="201"/>
      <c r="O202" s="201"/>
    </row>
    <row r="203" spans="1:104" ht="21.95" customHeight="1">
      <c r="A203" s="202" t="str">
        <f>IF(A140="","",A140)</f>
        <v>第４９回広島県民スポーツ大会　陸上競技参加者名簿</v>
      </c>
      <c r="B203" s="202"/>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02"/>
      <c r="AM203" s="202"/>
      <c r="AN203" s="202"/>
      <c r="AO203" s="202"/>
      <c r="AP203" s="202"/>
      <c r="AQ203" s="202"/>
      <c r="AR203" s="202"/>
      <c r="AS203" s="202"/>
      <c r="AT203" s="202"/>
      <c r="AU203" s="202"/>
      <c r="AV203" s="202"/>
      <c r="AW203" s="202"/>
      <c r="AX203" s="202"/>
      <c r="AY203" s="202"/>
      <c r="AZ203" s="202"/>
      <c r="BA203" s="202"/>
      <c r="BB203" s="202"/>
      <c r="BC203" s="202"/>
      <c r="BD203" s="202"/>
      <c r="BE203" s="202"/>
      <c r="BF203" s="202"/>
      <c r="BG203" s="202"/>
      <c r="BH203" s="202"/>
      <c r="BI203" s="202"/>
      <c r="BJ203" s="202"/>
      <c r="BK203" s="202"/>
      <c r="BL203" s="202"/>
      <c r="BM203" s="202"/>
      <c r="BN203" s="202"/>
      <c r="BO203" s="202"/>
      <c r="BP203" s="202"/>
      <c r="BQ203" s="202"/>
      <c r="BR203" s="202"/>
      <c r="BS203" s="202"/>
      <c r="BT203" s="202"/>
    </row>
    <row r="204" spans="1:104" ht="10.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row>
    <row r="205" spans="1:104" ht="20.25" customHeight="1">
      <c r="A205" s="198" t="s">
        <v>159</v>
      </c>
      <c r="B205" s="198"/>
      <c r="C205" s="198"/>
      <c r="D205" s="198"/>
      <c r="E205" s="198"/>
      <c r="F205" s="198"/>
      <c r="G205" s="198"/>
      <c r="H205" s="198"/>
      <c r="I205" s="198"/>
      <c r="J205" s="198"/>
      <c r="K205" s="198"/>
      <c r="L205" s="198"/>
      <c r="M205" s="198"/>
      <c r="N205" s="198"/>
      <c r="O205" s="195" t="str">
        <f>IF($O$16="","",$O$16)</f>
        <v/>
      </c>
      <c r="P205" s="195"/>
      <c r="Q205" s="195"/>
      <c r="R205" s="195"/>
      <c r="S205" s="195"/>
      <c r="T205" s="195"/>
      <c r="U205" s="195"/>
      <c r="V205" s="195"/>
      <c r="W205" s="195"/>
      <c r="X205" s="195"/>
      <c r="Y205" s="195"/>
      <c r="Z205" s="195"/>
      <c r="AA205" s="195"/>
      <c r="AB205" s="195"/>
      <c r="AC205" s="195"/>
      <c r="AD205" s="195"/>
      <c r="AE205" s="195"/>
      <c r="AF205" s="195"/>
      <c r="AG205" s="61" t="s">
        <v>48</v>
      </c>
      <c r="AH205" s="194" t="str">
        <f>IF($AH$16="","",$AH$16)</f>
        <v/>
      </c>
      <c r="AI205" s="194"/>
      <c r="AJ205" s="194"/>
      <c r="AK205" s="194"/>
      <c r="AL205" s="194"/>
      <c r="AM205" s="194"/>
      <c r="AN205" s="194"/>
      <c r="AO205" s="194"/>
      <c r="AP205" s="61" t="s">
        <v>50</v>
      </c>
      <c r="AR205" s="198" t="s">
        <v>160</v>
      </c>
      <c r="AS205" s="198"/>
      <c r="AT205" s="198"/>
      <c r="AU205" s="198"/>
      <c r="AV205" s="198"/>
      <c r="AW205" s="198"/>
      <c r="AX205" s="198"/>
      <c r="AY205" s="198"/>
      <c r="AZ205" s="198"/>
      <c r="BA205" s="198"/>
      <c r="BB205" s="198"/>
      <c r="BC205" s="198"/>
      <c r="BD205" s="198"/>
      <c r="BE205" s="198"/>
      <c r="BF205" s="198"/>
      <c r="BG205" s="194" t="str">
        <f>IF($BG$16="","",$BG$16)</f>
        <v/>
      </c>
      <c r="BH205" s="194"/>
      <c r="BI205" s="194"/>
      <c r="BJ205" s="194"/>
      <c r="BK205" s="194"/>
      <c r="BL205" s="194"/>
      <c r="BM205" s="194"/>
      <c r="BN205" s="194"/>
      <c r="BO205" s="194"/>
      <c r="BP205" s="194"/>
      <c r="BQ205" s="194"/>
      <c r="BR205" s="194"/>
      <c r="BS205" s="194"/>
      <c r="BT205" s="194"/>
      <c r="CY205" s="41" t="str">
        <f>IF(O205="","",PHONETIC(O205))</f>
        <v/>
      </c>
      <c r="CZ205" s="33" t="str">
        <f>IF(AH205="","",PHONETIC(AH205))</f>
        <v/>
      </c>
    </row>
    <row r="206" spans="1:104" ht="20.25" customHeight="1">
      <c r="A206" s="198" t="s">
        <v>47</v>
      </c>
      <c r="B206" s="198"/>
      <c r="C206" s="198"/>
      <c r="D206" s="198"/>
      <c r="E206" s="198"/>
      <c r="F206" s="198"/>
      <c r="G206" s="198"/>
      <c r="H206" s="198"/>
      <c r="I206" s="198"/>
      <c r="J206" s="198"/>
      <c r="K206" s="198"/>
      <c r="L206" s="198"/>
      <c r="M206" s="198"/>
      <c r="N206" s="198"/>
      <c r="O206" s="196" t="s">
        <v>49</v>
      </c>
      <c r="P206" s="196"/>
      <c r="Q206" s="205" t="str">
        <f>IF($Q$17="","",$Q$17)</f>
        <v/>
      </c>
      <c r="R206" s="205"/>
      <c r="S206" s="205"/>
      <c r="T206" s="205"/>
      <c r="U206" s="205"/>
      <c r="V206" s="196" t="s">
        <v>51</v>
      </c>
      <c r="W206" s="196"/>
      <c r="X206" s="206" t="str">
        <f>IF($X$17="","",$X$17)</f>
        <v/>
      </c>
      <c r="Y206" s="206"/>
      <c r="Z206" s="206"/>
      <c r="AA206" s="206"/>
      <c r="AB206" s="64"/>
      <c r="AC206" s="197" t="str">
        <f>IF($AC$17="","",$AC$17)</f>
        <v/>
      </c>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c r="AX206" s="197"/>
      <c r="AY206" s="197"/>
      <c r="AZ206" s="197"/>
      <c r="BA206" s="197"/>
      <c r="BB206" s="196" t="s">
        <v>52</v>
      </c>
      <c r="BC206" s="196"/>
      <c r="BD206" s="196"/>
      <c r="BE206" s="61" t="s">
        <v>53</v>
      </c>
      <c r="BF206" s="195" t="str">
        <f>IF($BF$17="","",$BF$17)</f>
        <v/>
      </c>
      <c r="BG206" s="195"/>
      <c r="BH206" s="195"/>
      <c r="BI206" s="195"/>
      <c r="BJ206" s="61" t="s">
        <v>54</v>
      </c>
      <c r="BK206" s="195" t="str">
        <f>IF(BK143="","",BK143)</f>
        <v/>
      </c>
      <c r="BL206" s="195"/>
      <c r="BM206" s="195"/>
      <c r="BN206" s="196" t="s">
        <v>51</v>
      </c>
      <c r="BO206" s="196"/>
      <c r="BP206" s="106" t="str">
        <f>IF(BP143="","",BP143)</f>
        <v/>
      </c>
      <c r="BQ206" s="106"/>
      <c r="BR206" s="106"/>
      <c r="BS206" s="106"/>
      <c r="BT206" s="106"/>
    </row>
    <row r="207" spans="1:104" ht="15.4"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7" t="s">
        <v>56</v>
      </c>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row>
    <row r="208" spans="1:104" ht="15.4" customHeight="1">
      <c r="A208" s="38" t="s">
        <v>48</v>
      </c>
      <c r="B208" s="193" t="str">
        <f>IF(B145="","",B145)</f>
        <v/>
      </c>
      <c r="C208" s="193"/>
      <c r="D208" s="193"/>
      <c r="E208" s="193"/>
      <c r="F208" s="38" t="s">
        <v>50</v>
      </c>
      <c r="G208" s="39"/>
      <c r="H208" s="39" t="s">
        <v>60</v>
      </c>
      <c r="I208" s="38"/>
      <c r="J208" s="38"/>
      <c r="K208" s="38"/>
      <c r="L208" s="38"/>
      <c r="M208" s="38"/>
      <c r="N208" s="38"/>
      <c r="O208" s="38"/>
      <c r="P208" s="38"/>
      <c r="Q208" s="38"/>
      <c r="R208" s="38"/>
      <c r="S208" s="38"/>
      <c r="T208" s="38"/>
      <c r="U208" s="38"/>
      <c r="V208" s="38"/>
      <c r="W208" s="38"/>
      <c r="X208" s="38"/>
      <c r="Y208" s="38"/>
      <c r="Z208" s="38"/>
      <c r="AA208" s="40" t="s">
        <v>57</v>
      </c>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row>
    <row r="209" spans="1:74" ht="15.4" customHeight="1">
      <c r="A209" s="38" t="s">
        <v>48</v>
      </c>
      <c r="B209" s="203" t="str">
        <f>IF(B146="","",B146)</f>
        <v/>
      </c>
      <c r="C209" s="203"/>
      <c r="D209" s="203"/>
      <c r="E209" s="203"/>
      <c r="F209" s="38" t="s">
        <v>59</v>
      </c>
      <c r="G209" s="38"/>
      <c r="H209" s="39" t="s">
        <v>61</v>
      </c>
      <c r="I209" s="38"/>
      <c r="J209" s="38"/>
      <c r="K209" s="38"/>
      <c r="L209" s="38"/>
      <c r="M209" s="38"/>
      <c r="N209" s="38"/>
      <c r="O209" s="38"/>
      <c r="P209" s="38"/>
      <c r="Q209" s="38"/>
      <c r="R209" s="38"/>
      <c r="S209" s="38"/>
      <c r="T209" s="38"/>
      <c r="U209" s="38"/>
      <c r="V209" s="38"/>
      <c r="W209" s="38"/>
      <c r="X209" s="38"/>
      <c r="Y209" s="38"/>
      <c r="Z209" s="38"/>
      <c r="AA209" s="40" t="s">
        <v>58</v>
      </c>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row>
    <row r="211" spans="1:74" ht="9.4" customHeight="1">
      <c r="A211" s="185" t="s">
        <v>150</v>
      </c>
      <c r="B211" s="186"/>
      <c r="C211" s="186"/>
      <c r="D211" s="186"/>
      <c r="E211" s="186"/>
      <c r="F211" s="204" t="s">
        <v>152</v>
      </c>
      <c r="G211" s="140"/>
      <c r="H211" s="140"/>
      <c r="I211" s="140"/>
      <c r="J211" s="140"/>
      <c r="K211" s="141"/>
      <c r="L211" s="207" t="s">
        <v>100</v>
      </c>
      <c r="M211" s="207"/>
      <c r="N211" s="207"/>
      <c r="O211" s="207"/>
      <c r="P211" s="207"/>
      <c r="Q211" s="207"/>
      <c r="R211" s="207"/>
      <c r="S211" s="207"/>
      <c r="T211" s="207"/>
      <c r="U211" s="207"/>
      <c r="V211" s="207"/>
      <c r="W211" s="207"/>
      <c r="X211" s="207"/>
      <c r="Y211" s="207"/>
      <c r="Z211" s="207"/>
      <c r="AA211" s="186" t="s">
        <v>37</v>
      </c>
      <c r="AB211" s="186"/>
      <c r="AC211" s="186"/>
      <c r="AD211" s="186"/>
      <c r="AE211" s="186"/>
      <c r="AF211" s="186"/>
      <c r="AG211" s="186"/>
      <c r="AH211" s="186"/>
      <c r="AI211" s="186"/>
      <c r="AJ211" s="186"/>
      <c r="AK211" s="186"/>
      <c r="AL211" s="186"/>
      <c r="AM211" s="186" t="s">
        <v>35</v>
      </c>
      <c r="AN211" s="186"/>
      <c r="AO211" s="186"/>
      <c r="AP211" s="186"/>
      <c r="AQ211" s="186"/>
      <c r="AR211" s="189" t="s">
        <v>36</v>
      </c>
      <c r="AS211" s="189"/>
      <c r="AT211" s="189"/>
      <c r="AU211" s="189"/>
      <c r="AV211" s="189"/>
      <c r="AW211" s="189"/>
      <c r="AX211" s="185" t="s">
        <v>139</v>
      </c>
      <c r="AY211" s="186"/>
      <c r="AZ211" s="186"/>
      <c r="BA211" s="186"/>
      <c r="BB211" s="186"/>
      <c r="BC211" s="186"/>
      <c r="BD211" s="186"/>
      <c r="BE211" s="186"/>
      <c r="BF211" s="185" t="s">
        <v>140</v>
      </c>
      <c r="BG211" s="186"/>
      <c r="BH211" s="186"/>
      <c r="BI211" s="186"/>
      <c r="BJ211" s="186"/>
      <c r="BK211" s="186"/>
      <c r="BL211" s="186"/>
      <c r="BM211" s="186"/>
      <c r="BN211" s="208" t="s">
        <v>40</v>
      </c>
      <c r="BO211" s="209"/>
      <c r="BP211" s="209"/>
      <c r="BQ211" s="209"/>
      <c r="BR211" s="209"/>
      <c r="BS211" s="209"/>
      <c r="BT211" s="209"/>
    </row>
    <row r="212" spans="1:74" ht="20.25" customHeight="1">
      <c r="A212" s="186"/>
      <c r="B212" s="186"/>
      <c r="C212" s="186"/>
      <c r="D212" s="186"/>
      <c r="E212" s="186"/>
      <c r="F212" s="145"/>
      <c r="G212" s="146"/>
      <c r="H212" s="146"/>
      <c r="I212" s="146"/>
      <c r="J212" s="146"/>
      <c r="K212" s="147"/>
      <c r="L212" s="199" t="s">
        <v>38</v>
      </c>
      <c r="M212" s="199"/>
      <c r="N212" s="199"/>
      <c r="O212" s="199"/>
      <c r="P212" s="199"/>
      <c r="Q212" s="199"/>
      <c r="R212" s="199"/>
      <c r="S212" s="199"/>
      <c r="T212" s="199"/>
      <c r="U212" s="199"/>
      <c r="V212" s="199"/>
      <c r="W212" s="199"/>
      <c r="X212" s="199"/>
      <c r="Y212" s="199"/>
      <c r="Z212" s="199"/>
      <c r="AA212" s="186"/>
      <c r="AB212" s="186"/>
      <c r="AC212" s="186"/>
      <c r="AD212" s="186"/>
      <c r="AE212" s="186"/>
      <c r="AF212" s="186"/>
      <c r="AG212" s="186"/>
      <c r="AH212" s="186"/>
      <c r="AI212" s="186"/>
      <c r="AJ212" s="186"/>
      <c r="AK212" s="186"/>
      <c r="AL212" s="186"/>
      <c r="AM212" s="186"/>
      <c r="AN212" s="186"/>
      <c r="AO212" s="186"/>
      <c r="AP212" s="186"/>
      <c r="AQ212" s="186"/>
      <c r="AR212" s="189"/>
      <c r="AS212" s="189"/>
      <c r="AT212" s="189"/>
      <c r="AU212" s="189"/>
      <c r="AV212" s="189"/>
      <c r="AW212" s="189"/>
      <c r="AX212" s="186"/>
      <c r="AY212" s="186"/>
      <c r="AZ212" s="186"/>
      <c r="BA212" s="186"/>
      <c r="BB212" s="186"/>
      <c r="BC212" s="186"/>
      <c r="BD212" s="186"/>
      <c r="BE212" s="186"/>
      <c r="BF212" s="186"/>
      <c r="BG212" s="186"/>
      <c r="BH212" s="186"/>
      <c r="BI212" s="186"/>
      <c r="BJ212" s="186"/>
      <c r="BK212" s="186"/>
      <c r="BL212" s="186"/>
      <c r="BM212" s="186"/>
      <c r="BN212" s="209"/>
      <c r="BO212" s="209"/>
      <c r="BP212" s="209"/>
      <c r="BQ212" s="209"/>
      <c r="BR212" s="209"/>
      <c r="BS212" s="209"/>
      <c r="BT212" s="209"/>
    </row>
    <row r="213" spans="1:74" ht="9.4" customHeight="1">
      <c r="A213" s="125" t="s">
        <v>34</v>
      </c>
      <c r="B213" s="125"/>
      <c r="C213" s="125"/>
      <c r="D213" s="125"/>
      <c r="E213" s="125"/>
      <c r="F213" s="118"/>
      <c r="G213" s="119"/>
      <c r="H213" s="119"/>
      <c r="I213" s="119"/>
      <c r="J213" s="119"/>
      <c r="K213" s="120"/>
      <c r="L213" s="192" t="s">
        <v>90</v>
      </c>
      <c r="M213" s="192"/>
      <c r="N213" s="192"/>
      <c r="O213" s="192"/>
      <c r="P213" s="192"/>
      <c r="Q213" s="192"/>
      <c r="R213" s="192"/>
      <c r="S213" s="192"/>
      <c r="T213" s="192"/>
      <c r="U213" s="192"/>
      <c r="V213" s="192"/>
      <c r="W213" s="192"/>
      <c r="X213" s="192"/>
      <c r="Y213" s="192"/>
      <c r="Z213" s="192"/>
      <c r="AA213" s="190">
        <v>2010</v>
      </c>
      <c r="AB213" s="149"/>
      <c r="AC213" s="149"/>
      <c r="AD213" s="149"/>
      <c r="AE213" s="149" t="s">
        <v>41</v>
      </c>
      <c r="AF213" s="149">
        <v>10</v>
      </c>
      <c r="AG213" s="149"/>
      <c r="AH213" s="149"/>
      <c r="AI213" s="149" t="s">
        <v>41</v>
      </c>
      <c r="AJ213" s="149">
        <v>3</v>
      </c>
      <c r="AK213" s="149"/>
      <c r="AL213" s="187"/>
      <c r="AM213" s="125" t="s">
        <v>31</v>
      </c>
      <c r="AN213" s="125"/>
      <c r="AO213" s="125"/>
      <c r="AP213" s="125"/>
      <c r="AQ213" s="125"/>
      <c r="AR213" s="200" t="s">
        <v>43</v>
      </c>
      <c r="AS213" s="200"/>
      <c r="AT213" s="200"/>
      <c r="AU213" s="200"/>
      <c r="AV213" s="200"/>
      <c r="AW213" s="200"/>
      <c r="AX213" s="125" t="s">
        <v>44</v>
      </c>
      <c r="AY213" s="125"/>
      <c r="AZ213" s="125"/>
      <c r="BA213" s="125"/>
      <c r="BB213" s="125"/>
      <c r="BC213" s="125"/>
      <c r="BD213" s="125"/>
      <c r="BE213" s="125"/>
      <c r="BF213" s="125" t="s">
        <v>145</v>
      </c>
      <c r="BG213" s="125"/>
      <c r="BH213" s="125"/>
      <c r="BI213" s="125"/>
      <c r="BJ213" s="125"/>
      <c r="BK213" s="125"/>
      <c r="BL213" s="125"/>
      <c r="BM213" s="125"/>
      <c r="BN213" s="184" t="s">
        <v>45</v>
      </c>
      <c r="BO213" s="164"/>
      <c r="BP213" s="164"/>
      <c r="BQ213" s="164"/>
      <c r="BR213" s="164"/>
      <c r="BS213" s="164"/>
      <c r="BT213" s="165"/>
    </row>
    <row r="214" spans="1:74" ht="17.25" customHeight="1">
      <c r="A214" s="125"/>
      <c r="B214" s="125"/>
      <c r="C214" s="125"/>
      <c r="D214" s="125"/>
      <c r="E214" s="125"/>
      <c r="F214" s="121"/>
      <c r="G214" s="122"/>
      <c r="H214" s="122"/>
      <c r="I214" s="122"/>
      <c r="J214" s="122"/>
      <c r="K214" s="123"/>
      <c r="L214" s="162" t="s">
        <v>89</v>
      </c>
      <c r="M214" s="162"/>
      <c r="N214" s="162"/>
      <c r="O214" s="162"/>
      <c r="P214" s="162"/>
      <c r="Q214" s="162"/>
      <c r="R214" s="162"/>
      <c r="S214" s="162"/>
      <c r="T214" s="162"/>
      <c r="U214" s="162"/>
      <c r="V214" s="162"/>
      <c r="W214" s="162"/>
      <c r="X214" s="162"/>
      <c r="Y214" s="162"/>
      <c r="Z214" s="162"/>
      <c r="AA214" s="191"/>
      <c r="AB214" s="150"/>
      <c r="AC214" s="150"/>
      <c r="AD214" s="150"/>
      <c r="AE214" s="150"/>
      <c r="AF214" s="150"/>
      <c r="AG214" s="150"/>
      <c r="AH214" s="150"/>
      <c r="AI214" s="150"/>
      <c r="AJ214" s="150"/>
      <c r="AK214" s="150"/>
      <c r="AL214" s="188"/>
      <c r="AM214" s="125"/>
      <c r="AN214" s="125"/>
      <c r="AO214" s="125"/>
      <c r="AP214" s="125"/>
      <c r="AQ214" s="125"/>
      <c r="AR214" s="200"/>
      <c r="AS214" s="200"/>
      <c r="AT214" s="200"/>
      <c r="AU214" s="200"/>
      <c r="AV214" s="200"/>
      <c r="AW214" s="200"/>
      <c r="AX214" s="125"/>
      <c r="AY214" s="125"/>
      <c r="AZ214" s="125"/>
      <c r="BA214" s="125"/>
      <c r="BB214" s="125"/>
      <c r="BC214" s="125"/>
      <c r="BD214" s="125"/>
      <c r="BE214" s="125"/>
      <c r="BF214" s="125"/>
      <c r="BG214" s="125"/>
      <c r="BH214" s="125"/>
      <c r="BI214" s="125"/>
      <c r="BJ214" s="125"/>
      <c r="BK214" s="125"/>
      <c r="BL214" s="125"/>
      <c r="BM214" s="125"/>
      <c r="BN214" s="166"/>
      <c r="BO214" s="167"/>
      <c r="BP214" s="167"/>
      <c r="BQ214" s="167"/>
      <c r="BR214" s="167"/>
      <c r="BS214" s="167"/>
      <c r="BT214" s="168"/>
    </row>
    <row r="215" spans="1:74" ht="9.4" customHeight="1">
      <c r="A215" s="125">
        <v>37</v>
      </c>
      <c r="B215" s="125"/>
      <c r="C215" s="125"/>
      <c r="D215" s="125"/>
      <c r="E215" s="182"/>
      <c r="F215" s="163"/>
      <c r="G215" s="164"/>
      <c r="H215" s="164"/>
      <c r="I215" s="164"/>
      <c r="J215" s="164"/>
      <c r="K215" s="165"/>
      <c r="L215" s="169" t="str">
        <f>IF(L216="","",PHONETIC(L216))</f>
        <v/>
      </c>
      <c r="M215" s="170"/>
      <c r="N215" s="170"/>
      <c r="O215" s="170"/>
      <c r="P215" s="170"/>
      <c r="Q215" s="170"/>
      <c r="R215" s="170"/>
      <c r="S215" s="170"/>
      <c r="T215" s="170"/>
      <c r="U215" s="170"/>
      <c r="V215" s="170"/>
      <c r="W215" s="170"/>
      <c r="X215" s="170"/>
      <c r="Y215" s="170"/>
      <c r="Z215" s="170"/>
      <c r="AA215" s="171"/>
      <c r="AB215" s="151"/>
      <c r="AC215" s="151"/>
      <c r="AD215" s="151"/>
      <c r="AE215" s="149" t="s">
        <v>41</v>
      </c>
      <c r="AF215" s="151"/>
      <c r="AG215" s="151"/>
      <c r="AH215" s="151"/>
      <c r="AI215" s="149" t="s">
        <v>42</v>
      </c>
      <c r="AJ215" s="151"/>
      <c r="AK215" s="151"/>
      <c r="AL215" s="173"/>
      <c r="AM215" s="110"/>
      <c r="AN215" s="111"/>
      <c r="AO215" s="111"/>
      <c r="AP215" s="111"/>
      <c r="AQ215" s="112"/>
      <c r="AR215" s="175"/>
      <c r="AS215" s="176"/>
      <c r="AT215" s="176"/>
      <c r="AU215" s="176"/>
      <c r="AV215" s="176"/>
      <c r="AW215" s="177"/>
      <c r="AX215" s="110"/>
      <c r="AY215" s="111"/>
      <c r="AZ215" s="111"/>
      <c r="BA215" s="111"/>
      <c r="BB215" s="111"/>
      <c r="BC215" s="111"/>
      <c r="BD215" s="111"/>
      <c r="BE215" s="112"/>
      <c r="BF215" s="110"/>
      <c r="BG215" s="111"/>
      <c r="BH215" s="111"/>
      <c r="BI215" s="111"/>
      <c r="BJ215" s="111"/>
      <c r="BK215" s="111"/>
      <c r="BL215" s="111"/>
      <c r="BM215" s="112"/>
      <c r="BN215" s="117"/>
      <c r="BO215" s="111"/>
      <c r="BP215" s="111"/>
      <c r="BQ215" s="111"/>
      <c r="BR215" s="111"/>
      <c r="BS215" s="111"/>
      <c r="BT215" s="112"/>
      <c r="BU215" s="35" t="str">
        <f>IF(AM215="","",IF(AM215="女",1,""))</f>
        <v/>
      </c>
      <c r="BV215" s="109" t="str">
        <f>IF(AM215="","",IF(AM215="女",1,""))</f>
        <v/>
      </c>
    </row>
    <row r="216" spans="1:74" ht="17.25" customHeight="1">
      <c r="A216" s="125"/>
      <c r="B216" s="125"/>
      <c r="C216" s="125"/>
      <c r="D216" s="125"/>
      <c r="E216" s="182"/>
      <c r="F216" s="166"/>
      <c r="G216" s="167"/>
      <c r="H216" s="167"/>
      <c r="I216" s="167"/>
      <c r="J216" s="167"/>
      <c r="K216" s="168"/>
      <c r="L216" s="183"/>
      <c r="M216" s="148"/>
      <c r="N216" s="148"/>
      <c r="O216" s="148"/>
      <c r="P216" s="148"/>
      <c r="Q216" s="148"/>
      <c r="R216" s="148"/>
      <c r="S216" s="148"/>
      <c r="T216" s="148"/>
      <c r="U216" s="148"/>
      <c r="V216" s="148"/>
      <c r="W216" s="148"/>
      <c r="X216" s="148"/>
      <c r="Y216" s="148"/>
      <c r="Z216" s="148"/>
      <c r="AA216" s="172"/>
      <c r="AB216" s="152"/>
      <c r="AC216" s="152"/>
      <c r="AD216" s="152"/>
      <c r="AE216" s="150"/>
      <c r="AF216" s="152"/>
      <c r="AG216" s="152"/>
      <c r="AH216" s="152"/>
      <c r="AI216" s="150"/>
      <c r="AJ216" s="152"/>
      <c r="AK216" s="152"/>
      <c r="AL216" s="174"/>
      <c r="AM216" s="113"/>
      <c r="AN216" s="114"/>
      <c r="AO216" s="114"/>
      <c r="AP216" s="114"/>
      <c r="AQ216" s="115"/>
      <c r="AR216" s="178"/>
      <c r="AS216" s="179"/>
      <c r="AT216" s="179"/>
      <c r="AU216" s="179"/>
      <c r="AV216" s="179"/>
      <c r="AW216" s="180"/>
      <c r="AX216" s="113"/>
      <c r="AY216" s="114"/>
      <c r="AZ216" s="114"/>
      <c r="BA216" s="114"/>
      <c r="BB216" s="114"/>
      <c r="BC216" s="114"/>
      <c r="BD216" s="114"/>
      <c r="BE216" s="115"/>
      <c r="BF216" s="113"/>
      <c r="BG216" s="114"/>
      <c r="BH216" s="114"/>
      <c r="BI216" s="114"/>
      <c r="BJ216" s="114"/>
      <c r="BK216" s="114"/>
      <c r="BL216" s="114"/>
      <c r="BM216" s="115"/>
      <c r="BN216" s="113"/>
      <c r="BO216" s="114"/>
      <c r="BP216" s="114"/>
      <c r="BQ216" s="114"/>
      <c r="BR216" s="114"/>
      <c r="BS216" s="114"/>
      <c r="BT216" s="115"/>
      <c r="BU216" s="35" t="str">
        <f>IF(AM215="","",IF(AM215="女",1,""))</f>
        <v/>
      </c>
      <c r="BV216" s="109"/>
    </row>
    <row r="217" spans="1:74" ht="9.4" customHeight="1">
      <c r="A217" s="125">
        <v>38</v>
      </c>
      <c r="B217" s="125"/>
      <c r="C217" s="125"/>
      <c r="D217" s="125"/>
      <c r="E217" s="125"/>
      <c r="F217" s="163"/>
      <c r="G217" s="164"/>
      <c r="H217" s="164"/>
      <c r="I217" s="164"/>
      <c r="J217" s="164"/>
      <c r="K217" s="165"/>
      <c r="L217" s="169" t="str">
        <f>IF(L218="","",PHONETIC(L218))</f>
        <v/>
      </c>
      <c r="M217" s="170"/>
      <c r="N217" s="170"/>
      <c r="O217" s="170"/>
      <c r="P217" s="170"/>
      <c r="Q217" s="170"/>
      <c r="R217" s="170"/>
      <c r="S217" s="170"/>
      <c r="T217" s="170"/>
      <c r="U217" s="170"/>
      <c r="V217" s="170"/>
      <c r="W217" s="170"/>
      <c r="X217" s="170"/>
      <c r="Y217" s="170"/>
      <c r="Z217" s="170"/>
      <c r="AA217" s="171"/>
      <c r="AB217" s="151"/>
      <c r="AC217" s="151"/>
      <c r="AD217" s="151"/>
      <c r="AE217" s="149" t="s">
        <v>41</v>
      </c>
      <c r="AF217" s="151"/>
      <c r="AG217" s="151"/>
      <c r="AH217" s="151"/>
      <c r="AI217" s="149" t="s">
        <v>42</v>
      </c>
      <c r="AJ217" s="151"/>
      <c r="AK217" s="151"/>
      <c r="AL217" s="173"/>
      <c r="AM217" s="110"/>
      <c r="AN217" s="111"/>
      <c r="AO217" s="111"/>
      <c r="AP217" s="111"/>
      <c r="AQ217" s="112"/>
      <c r="AR217" s="175"/>
      <c r="AS217" s="176"/>
      <c r="AT217" s="176"/>
      <c r="AU217" s="176"/>
      <c r="AV217" s="176"/>
      <c r="AW217" s="177"/>
      <c r="AX217" s="110"/>
      <c r="AY217" s="111"/>
      <c r="AZ217" s="111"/>
      <c r="BA217" s="111"/>
      <c r="BB217" s="111"/>
      <c r="BC217" s="111"/>
      <c r="BD217" s="111"/>
      <c r="BE217" s="112"/>
      <c r="BF217" s="110"/>
      <c r="BG217" s="111"/>
      <c r="BH217" s="111"/>
      <c r="BI217" s="111"/>
      <c r="BJ217" s="111"/>
      <c r="BK217" s="111"/>
      <c r="BL217" s="111"/>
      <c r="BM217" s="112"/>
      <c r="BN217" s="117"/>
      <c r="BO217" s="111"/>
      <c r="BP217" s="111"/>
      <c r="BQ217" s="111"/>
      <c r="BR217" s="111"/>
      <c r="BS217" s="111"/>
      <c r="BT217" s="112"/>
      <c r="BU217" s="35" t="str">
        <f>IF(AM217="","",IF(AM217="女",1,""))</f>
        <v/>
      </c>
      <c r="BV217" s="109" t="str">
        <f>IF(AM217="","",IF(AM217="女",1,""))</f>
        <v/>
      </c>
    </row>
    <row r="218" spans="1:74" ht="17.25" customHeight="1">
      <c r="A218" s="125"/>
      <c r="B218" s="125"/>
      <c r="C218" s="125"/>
      <c r="D218" s="125"/>
      <c r="E218" s="125"/>
      <c r="F218" s="166"/>
      <c r="G218" s="167"/>
      <c r="H218" s="167"/>
      <c r="I218" s="167"/>
      <c r="J218" s="167"/>
      <c r="K218" s="168"/>
      <c r="L218" s="148"/>
      <c r="M218" s="148"/>
      <c r="N218" s="148"/>
      <c r="O218" s="148"/>
      <c r="P218" s="148"/>
      <c r="Q218" s="148"/>
      <c r="R218" s="148"/>
      <c r="S218" s="148"/>
      <c r="T218" s="148"/>
      <c r="U218" s="148"/>
      <c r="V218" s="148"/>
      <c r="W218" s="148"/>
      <c r="X218" s="148"/>
      <c r="Y218" s="148"/>
      <c r="Z218" s="148"/>
      <c r="AA218" s="172"/>
      <c r="AB218" s="152"/>
      <c r="AC218" s="152"/>
      <c r="AD218" s="152"/>
      <c r="AE218" s="150"/>
      <c r="AF218" s="152"/>
      <c r="AG218" s="152"/>
      <c r="AH218" s="152"/>
      <c r="AI218" s="150"/>
      <c r="AJ218" s="152"/>
      <c r="AK218" s="152"/>
      <c r="AL218" s="174"/>
      <c r="AM218" s="113"/>
      <c r="AN218" s="114"/>
      <c r="AO218" s="114"/>
      <c r="AP218" s="114"/>
      <c r="AQ218" s="115"/>
      <c r="AR218" s="178"/>
      <c r="AS218" s="179"/>
      <c r="AT218" s="179"/>
      <c r="AU218" s="179"/>
      <c r="AV218" s="179"/>
      <c r="AW218" s="180"/>
      <c r="AX218" s="113"/>
      <c r="AY218" s="114"/>
      <c r="AZ218" s="114"/>
      <c r="BA218" s="114"/>
      <c r="BB218" s="114"/>
      <c r="BC218" s="114"/>
      <c r="BD218" s="114"/>
      <c r="BE218" s="115"/>
      <c r="BF218" s="113"/>
      <c r="BG218" s="114"/>
      <c r="BH218" s="114"/>
      <c r="BI218" s="114"/>
      <c r="BJ218" s="114"/>
      <c r="BK218" s="114"/>
      <c r="BL218" s="114"/>
      <c r="BM218" s="115"/>
      <c r="BN218" s="113"/>
      <c r="BO218" s="114"/>
      <c r="BP218" s="114"/>
      <c r="BQ218" s="114"/>
      <c r="BR218" s="114"/>
      <c r="BS218" s="114"/>
      <c r="BT218" s="115"/>
      <c r="BU218" s="35" t="str">
        <f>IF(AM217="","",IF(AM217="女",1,""))</f>
        <v/>
      </c>
      <c r="BV218" s="109"/>
    </row>
    <row r="219" spans="1:74" ht="9.4" customHeight="1">
      <c r="A219" s="125">
        <v>39</v>
      </c>
      <c r="B219" s="125"/>
      <c r="C219" s="125"/>
      <c r="D219" s="125"/>
      <c r="E219" s="182"/>
      <c r="F219" s="163"/>
      <c r="G219" s="164"/>
      <c r="H219" s="164"/>
      <c r="I219" s="164"/>
      <c r="J219" s="164"/>
      <c r="K219" s="165"/>
      <c r="L219" s="169" t="str">
        <f>IF(L220="","",PHONETIC(L220))</f>
        <v/>
      </c>
      <c r="M219" s="170"/>
      <c r="N219" s="170"/>
      <c r="O219" s="170"/>
      <c r="P219" s="170"/>
      <c r="Q219" s="170"/>
      <c r="R219" s="170"/>
      <c r="S219" s="170"/>
      <c r="T219" s="170"/>
      <c r="U219" s="170"/>
      <c r="V219" s="170"/>
      <c r="W219" s="170"/>
      <c r="X219" s="170"/>
      <c r="Y219" s="170"/>
      <c r="Z219" s="170"/>
      <c r="AA219" s="171"/>
      <c r="AB219" s="151"/>
      <c r="AC219" s="151"/>
      <c r="AD219" s="151"/>
      <c r="AE219" s="149" t="s">
        <v>41</v>
      </c>
      <c r="AF219" s="151"/>
      <c r="AG219" s="151"/>
      <c r="AH219" s="151"/>
      <c r="AI219" s="149" t="s">
        <v>42</v>
      </c>
      <c r="AJ219" s="151"/>
      <c r="AK219" s="151"/>
      <c r="AL219" s="173"/>
      <c r="AM219" s="110"/>
      <c r="AN219" s="111"/>
      <c r="AO219" s="111"/>
      <c r="AP219" s="111"/>
      <c r="AQ219" s="112"/>
      <c r="AR219" s="175"/>
      <c r="AS219" s="176"/>
      <c r="AT219" s="176"/>
      <c r="AU219" s="176"/>
      <c r="AV219" s="176"/>
      <c r="AW219" s="177"/>
      <c r="AX219" s="110"/>
      <c r="AY219" s="111"/>
      <c r="AZ219" s="111"/>
      <c r="BA219" s="111"/>
      <c r="BB219" s="111"/>
      <c r="BC219" s="111"/>
      <c r="BD219" s="111"/>
      <c r="BE219" s="112"/>
      <c r="BF219" s="110"/>
      <c r="BG219" s="111"/>
      <c r="BH219" s="111"/>
      <c r="BI219" s="111"/>
      <c r="BJ219" s="111"/>
      <c r="BK219" s="111"/>
      <c r="BL219" s="111"/>
      <c r="BM219" s="112"/>
      <c r="BN219" s="117"/>
      <c r="BO219" s="111"/>
      <c r="BP219" s="111"/>
      <c r="BQ219" s="111"/>
      <c r="BR219" s="111"/>
      <c r="BS219" s="111"/>
      <c r="BT219" s="112"/>
      <c r="BU219" s="35" t="str">
        <f>IF(AM219="","",IF(AM219="女",1,""))</f>
        <v/>
      </c>
      <c r="BV219" s="109" t="str">
        <f>IF(AM219="","",IF(AM219="女",1,""))</f>
        <v/>
      </c>
    </row>
    <row r="220" spans="1:74" ht="17.25" customHeight="1">
      <c r="A220" s="125"/>
      <c r="B220" s="125"/>
      <c r="C220" s="125"/>
      <c r="D220" s="125"/>
      <c r="E220" s="182"/>
      <c r="F220" s="166"/>
      <c r="G220" s="167"/>
      <c r="H220" s="167"/>
      <c r="I220" s="167"/>
      <c r="J220" s="167"/>
      <c r="K220" s="168"/>
      <c r="L220" s="148"/>
      <c r="M220" s="148"/>
      <c r="N220" s="148"/>
      <c r="O220" s="148"/>
      <c r="P220" s="148"/>
      <c r="Q220" s="148"/>
      <c r="R220" s="148"/>
      <c r="S220" s="148"/>
      <c r="T220" s="148"/>
      <c r="U220" s="148"/>
      <c r="V220" s="148"/>
      <c r="W220" s="148"/>
      <c r="X220" s="148"/>
      <c r="Y220" s="148"/>
      <c r="Z220" s="148"/>
      <c r="AA220" s="172"/>
      <c r="AB220" s="152"/>
      <c r="AC220" s="152"/>
      <c r="AD220" s="152"/>
      <c r="AE220" s="150"/>
      <c r="AF220" s="152"/>
      <c r="AG220" s="152"/>
      <c r="AH220" s="152"/>
      <c r="AI220" s="150"/>
      <c r="AJ220" s="152"/>
      <c r="AK220" s="152"/>
      <c r="AL220" s="174"/>
      <c r="AM220" s="113"/>
      <c r="AN220" s="114"/>
      <c r="AO220" s="114"/>
      <c r="AP220" s="114"/>
      <c r="AQ220" s="115"/>
      <c r="AR220" s="178"/>
      <c r="AS220" s="179"/>
      <c r="AT220" s="179"/>
      <c r="AU220" s="179"/>
      <c r="AV220" s="179"/>
      <c r="AW220" s="180"/>
      <c r="AX220" s="113"/>
      <c r="AY220" s="114"/>
      <c r="AZ220" s="114"/>
      <c r="BA220" s="114"/>
      <c r="BB220" s="114"/>
      <c r="BC220" s="114"/>
      <c r="BD220" s="114"/>
      <c r="BE220" s="115"/>
      <c r="BF220" s="113"/>
      <c r="BG220" s="114"/>
      <c r="BH220" s="114"/>
      <c r="BI220" s="114"/>
      <c r="BJ220" s="114"/>
      <c r="BK220" s="114"/>
      <c r="BL220" s="114"/>
      <c r="BM220" s="115"/>
      <c r="BN220" s="113"/>
      <c r="BO220" s="114"/>
      <c r="BP220" s="114"/>
      <c r="BQ220" s="114"/>
      <c r="BR220" s="114"/>
      <c r="BS220" s="114"/>
      <c r="BT220" s="115"/>
      <c r="BU220" s="35" t="str">
        <f>IF(AM219="","",IF(AM219="女",1,""))</f>
        <v/>
      </c>
      <c r="BV220" s="109"/>
    </row>
    <row r="221" spans="1:74" ht="9.4" customHeight="1">
      <c r="A221" s="125">
        <v>40</v>
      </c>
      <c r="B221" s="125"/>
      <c r="C221" s="125"/>
      <c r="D221" s="125"/>
      <c r="E221" s="125"/>
      <c r="F221" s="163"/>
      <c r="G221" s="164"/>
      <c r="H221" s="164"/>
      <c r="I221" s="164"/>
      <c r="J221" s="164"/>
      <c r="K221" s="165"/>
      <c r="L221" s="169" t="str">
        <f>IF(L222="","",PHONETIC(L222))</f>
        <v/>
      </c>
      <c r="M221" s="170"/>
      <c r="N221" s="170"/>
      <c r="O221" s="170"/>
      <c r="P221" s="170"/>
      <c r="Q221" s="170"/>
      <c r="R221" s="170"/>
      <c r="S221" s="170"/>
      <c r="T221" s="170"/>
      <c r="U221" s="170"/>
      <c r="V221" s="170"/>
      <c r="W221" s="170"/>
      <c r="X221" s="170"/>
      <c r="Y221" s="170"/>
      <c r="Z221" s="170"/>
      <c r="AA221" s="171"/>
      <c r="AB221" s="151"/>
      <c r="AC221" s="151"/>
      <c r="AD221" s="151"/>
      <c r="AE221" s="149" t="s">
        <v>41</v>
      </c>
      <c r="AF221" s="151"/>
      <c r="AG221" s="151"/>
      <c r="AH221" s="151"/>
      <c r="AI221" s="149" t="s">
        <v>42</v>
      </c>
      <c r="AJ221" s="151"/>
      <c r="AK221" s="151"/>
      <c r="AL221" s="173"/>
      <c r="AM221" s="110"/>
      <c r="AN221" s="111"/>
      <c r="AO221" s="111"/>
      <c r="AP221" s="111"/>
      <c r="AQ221" s="112"/>
      <c r="AR221" s="175"/>
      <c r="AS221" s="176"/>
      <c r="AT221" s="176"/>
      <c r="AU221" s="176"/>
      <c r="AV221" s="176"/>
      <c r="AW221" s="177"/>
      <c r="AX221" s="110"/>
      <c r="AY221" s="111"/>
      <c r="AZ221" s="111"/>
      <c r="BA221" s="111"/>
      <c r="BB221" s="111"/>
      <c r="BC221" s="111"/>
      <c r="BD221" s="111"/>
      <c r="BE221" s="112"/>
      <c r="BF221" s="110"/>
      <c r="BG221" s="111"/>
      <c r="BH221" s="111"/>
      <c r="BI221" s="111"/>
      <c r="BJ221" s="111"/>
      <c r="BK221" s="111"/>
      <c r="BL221" s="111"/>
      <c r="BM221" s="112"/>
      <c r="BN221" s="117"/>
      <c r="BO221" s="111"/>
      <c r="BP221" s="111"/>
      <c r="BQ221" s="111"/>
      <c r="BR221" s="111"/>
      <c r="BS221" s="111"/>
      <c r="BT221" s="112"/>
      <c r="BU221" s="35" t="str">
        <f>IF(AM221="","",IF(AM221="女",1,""))</f>
        <v/>
      </c>
      <c r="BV221" s="109" t="str">
        <f>IF(AM221="","",IF(AM221="女",1,""))</f>
        <v/>
      </c>
    </row>
    <row r="222" spans="1:74" ht="17.25" customHeight="1">
      <c r="A222" s="125"/>
      <c r="B222" s="125"/>
      <c r="C222" s="125"/>
      <c r="D222" s="125"/>
      <c r="E222" s="125"/>
      <c r="F222" s="166"/>
      <c r="G222" s="167"/>
      <c r="H222" s="167"/>
      <c r="I222" s="167"/>
      <c r="J222" s="167"/>
      <c r="K222" s="168"/>
      <c r="L222" s="148"/>
      <c r="M222" s="148"/>
      <c r="N222" s="148"/>
      <c r="O222" s="148"/>
      <c r="P222" s="148"/>
      <c r="Q222" s="148"/>
      <c r="R222" s="148"/>
      <c r="S222" s="148"/>
      <c r="T222" s="148"/>
      <c r="U222" s="148"/>
      <c r="V222" s="148"/>
      <c r="W222" s="148"/>
      <c r="X222" s="148"/>
      <c r="Y222" s="148"/>
      <c r="Z222" s="148"/>
      <c r="AA222" s="172"/>
      <c r="AB222" s="152"/>
      <c r="AC222" s="152"/>
      <c r="AD222" s="152"/>
      <c r="AE222" s="150"/>
      <c r="AF222" s="152"/>
      <c r="AG222" s="152"/>
      <c r="AH222" s="152"/>
      <c r="AI222" s="150"/>
      <c r="AJ222" s="152"/>
      <c r="AK222" s="152"/>
      <c r="AL222" s="174"/>
      <c r="AM222" s="113"/>
      <c r="AN222" s="114"/>
      <c r="AO222" s="114"/>
      <c r="AP222" s="114"/>
      <c r="AQ222" s="115"/>
      <c r="AR222" s="178"/>
      <c r="AS222" s="179"/>
      <c r="AT222" s="179"/>
      <c r="AU222" s="179"/>
      <c r="AV222" s="179"/>
      <c r="AW222" s="180"/>
      <c r="AX222" s="113"/>
      <c r="AY222" s="114"/>
      <c r="AZ222" s="114"/>
      <c r="BA222" s="114"/>
      <c r="BB222" s="114"/>
      <c r="BC222" s="114"/>
      <c r="BD222" s="114"/>
      <c r="BE222" s="115"/>
      <c r="BF222" s="113"/>
      <c r="BG222" s="114"/>
      <c r="BH222" s="114"/>
      <c r="BI222" s="114"/>
      <c r="BJ222" s="114"/>
      <c r="BK222" s="114"/>
      <c r="BL222" s="114"/>
      <c r="BM222" s="115"/>
      <c r="BN222" s="113"/>
      <c r="BO222" s="114"/>
      <c r="BP222" s="114"/>
      <c r="BQ222" s="114"/>
      <c r="BR222" s="114"/>
      <c r="BS222" s="114"/>
      <c r="BT222" s="115"/>
      <c r="BU222" s="35" t="str">
        <f>IF(AM221="","",IF(AM221="女",1,""))</f>
        <v/>
      </c>
      <c r="BV222" s="109"/>
    </row>
    <row r="223" spans="1:74" ht="9.4" customHeight="1">
      <c r="A223" s="125">
        <v>41</v>
      </c>
      <c r="B223" s="125"/>
      <c r="C223" s="125"/>
      <c r="D223" s="125"/>
      <c r="E223" s="182"/>
      <c r="F223" s="163"/>
      <c r="G223" s="164"/>
      <c r="H223" s="164"/>
      <c r="I223" s="164"/>
      <c r="J223" s="164"/>
      <c r="K223" s="165"/>
      <c r="L223" s="169" t="str">
        <f>IF(L224="","",PHONETIC(L224))</f>
        <v/>
      </c>
      <c r="M223" s="170"/>
      <c r="N223" s="170"/>
      <c r="O223" s="170"/>
      <c r="P223" s="170"/>
      <c r="Q223" s="170"/>
      <c r="R223" s="170"/>
      <c r="S223" s="170"/>
      <c r="T223" s="170"/>
      <c r="U223" s="170"/>
      <c r="V223" s="170"/>
      <c r="W223" s="170"/>
      <c r="X223" s="170"/>
      <c r="Y223" s="170"/>
      <c r="Z223" s="170"/>
      <c r="AA223" s="171"/>
      <c r="AB223" s="151"/>
      <c r="AC223" s="151"/>
      <c r="AD223" s="151"/>
      <c r="AE223" s="149" t="s">
        <v>41</v>
      </c>
      <c r="AF223" s="151"/>
      <c r="AG223" s="151"/>
      <c r="AH223" s="151"/>
      <c r="AI223" s="149" t="s">
        <v>42</v>
      </c>
      <c r="AJ223" s="151"/>
      <c r="AK223" s="151"/>
      <c r="AL223" s="173"/>
      <c r="AM223" s="110"/>
      <c r="AN223" s="111"/>
      <c r="AO223" s="111"/>
      <c r="AP223" s="111"/>
      <c r="AQ223" s="112"/>
      <c r="AR223" s="175"/>
      <c r="AS223" s="176"/>
      <c r="AT223" s="176"/>
      <c r="AU223" s="176"/>
      <c r="AV223" s="176"/>
      <c r="AW223" s="177"/>
      <c r="AX223" s="110"/>
      <c r="AY223" s="111"/>
      <c r="AZ223" s="111"/>
      <c r="BA223" s="111"/>
      <c r="BB223" s="111"/>
      <c r="BC223" s="111"/>
      <c r="BD223" s="111"/>
      <c r="BE223" s="112"/>
      <c r="BF223" s="110"/>
      <c r="BG223" s="111"/>
      <c r="BH223" s="111"/>
      <c r="BI223" s="111"/>
      <c r="BJ223" s="111"/>
      <c r="BK223" s="111"/>
      <c r="BL223" s="111"/>
      <c r="BM223" s="112"/>
      <c r="BN223" s="117"/>
      <c r="BO223" s="111"/>
      <c r="BP223" s="111"/>
      <c r="BQ223" s="111"/>
      <c r="BR223" s="111"/>
      <c r="BS223" s="111"/>
      <c r="BT223" s="112"/>
      <c r="BU223" s="35" t="str">
        <f>IF(AM223="","",IF(AM223="女",1,""))</f>
        <v/>
      </c>
      <c r="BV223" s="109" t="str">
        <f>IF(AM223="","",IF(AM223="女",1,""))</f>
        <v/>
      </c>
    </row>
    <row r="224" spans="1:74" ht="17.25" customHeight="1">
      <c r="A224" s="125"/>
      <c r="B224" s="125"/>
      <c r="C224" s="125"/>
      <c r="D224" s="125"/>
      <c r="E224" s="182"/>
      <c r="F224" s="166"/>
      <c r="G224" s="167"/>
      <c r="H224" s="167"/>
      <c r="I224" s="167"/>
      <c r="J224" s="167"/>
      <c r="K224" s="168"/>
      <c r="L224" s="148"/>
      <c r="M224" s="148"/>
      <c r="N224" s="148"/>
      <c r="O224" s="148"/>
      <c r="P224" s="148"/>
      <c r="Q224" s="148"/>
      <c r="R224" s="148"/>
      <c r="S224" s="148"/>
      <c r="T224" s="148"/>
      <c r="U224" s="148"/>
      <c r="V224" s="148"/>
      <c r="W224" s="148"/>
      <c r="X224" s="148"/>
      <c r="Y224" s="148"/>
      <c r="Z224" s="148"/>
      <c r="AA224" s="172"/>
      <c r="AB224" s="152"/>
      <c r="AC224" s="152"/>
      <c r="AD224" s="152"/>
      <c r="AE224" s="150"/>
      <c r="AF224" s="152"/>
      <c r="AG224" s="152"/>
      <c r="AH224" s="152"/>
      <c r="AI224" s="150"/>
      <c r="AJ224" s="152"/>
      <c r="AK224" s="152"/>
      <c r="AL224" s="174"/>
      <c r="AM224" s="113"/>
      <c r="AN224" s="114"/>
      <c r="AO224" s="114"/>
      <c r="AP224" s="114"/>
      <c r="AQ224" s="115"/>
      <c r="AR224" s="178"/>
      <c r="AS224" s="179"/>
      <c r="AT224" s="179"/>
      <c r="AU224" s="179"/>
      <c r="AV224" s="179"/>
      <c r="AW224" s="180"/>
      <c r="AX224" s="113"/>
      <c r="AY224" s="114"/>
      <c r="AZ224" s="114"/>
      <c r="BA224" s="114"/>
      <c r="BB224" s="114"/>
      <c r="BC224" s="114"/>
      <c r="BD224" s="114"/>
      <c r="BE224" s="115"/>
      <c r="BF224" s="113"/>
      <c r="BG224" s="114"/>
      <c r="BH224" s="114"/>
      <c r="BI224" s="114"/>
      <c r="BJ224" s="114"/>
      <c r="BK224" s="114"/>
      <c r="BL224" s="114"/>
      <c r="BM224" s="115"/>
      <c r="BN224" s="113"/>
      <c r="BO224" s="114"/>
      <c r="BP224" s="114"/>
      <c r="BQ224" s="114"/>
      <c r="BR224" s="114"/>
      <c r="BS224" s="114"/>
      <c r="BT224" s="115"/>
      <c r="BU224" s="35" t="str">
        <f>IF(AM223="","",IF(AM223="女",1,""))</f>
        <v/>
      </c>
      <c r="BV224" s="109"/>
    </row>
    <row r="225" spans="1:74" ht="9.4" customHeight="1">
      <c r="A225" s="125">
        <v>42</v>
      </c>
      <c r="B225" s="125"/>
      <c r="C225" s="125"/>
      <c r="D225" s="125"/>
      <c r="E225" s="125"/>
      <c r="F225" s="163"/>
      <c r="G225" s="164"/>
      <c r="H225" s="164"/>
      <c r="I225" s="164"/>
      <c r="J225" s="164"/>
      <c r="K225" s="165"/>
      <c r="L225" s="169" t="str">
        <f>IF(L226="","",PHONETIC(L226))</f>
        <v/>
      </c>
      <c r="M225" s="170"/>
      <c r="N225" s="170"/>
      <c r="O225" s="170"/>
      <c r="P225" s="170"/>
      <c r="Q225" s="170"/>
      <c r="R225" s="170"/>
      <c r="S225" s="170"/>
      <c r="T225" s="170"/>
      <c r="U225" s="170"/>
      <c r="V225" s="170"/>
      <c r="W225" s="170"/>
      <c r="X225" s="170"/>
      <c r="Y225" s="170"/>
      <c r="Z225" s="170"/>
      <c r="AA225" s="171"/>
      <c r="AB225" s="151"/>
      <c r="AC225" s="151"/>
      <c r="AD225" s="151"/>
      <c r="AE225" s="149" t="s">
        <v>41</v>
      </c>
      <c r="AF225" s="151"/>
      <c r="AG225" s="151"/>
      <c r="AH225" s="151"/>
      <c r="AI225" s="149" t="s">
        <v>42</v>
      </c>
      <c r="AJ225" s="151"/>
      <c r="AK225" s="151"/>
      <c r="AL225" s="173"/>
      <c r="AM225" s="110"/>
      <c r="AN225" s="111"/>
      <c r="AO225" s="111"/>
      <c r="AP225" s="111"/>
      <c r="AQ225" s="112"/>
      <c r="AR225" s="175"/>
      <c r="AS225" s="176"/>
      <c r="AT225" s="176"/>
      <c r="AU225" s="176"/>
      <c r="AV225" s="176"/>
      <c r="AW225" s="177"/>
      <c r="AX225" s="110"/>
      <c r="AY225" s="111"/>
      <c r="AZ225" s="111"/>
      <c r="BA225" s="111"/>
      <c r="BB225" s="111"/>
      <c r="BC225" s="111"/>
      <c r="BD225" s="111"/>
      <c r="BE225" s="112"/>
      <c r="BF225" s="110"/>
      <c r="BG225" s="111"/>
      <c r="BH225" s="111"/>
      <c r="BI225" s="111"/>
      <c r="BJ225" s="111"/>
      <c r="BK225" s="111"/>
      <c r="BL225" s="111"/>
      <c r="BM225" s="112"/>
      <c r="BN225" s="117"/>
      <c r="BO225" s="111"/>
      <c r="BP225" s="111"/>
      <c r="BQ225" s="111"/>
      <c r="BR225" s="111"/>
      <c r="BS225" s="111"/>
      <c r="BT225" s="112"/>
      <c r="BU225" s="35" t="str">
        <f>IF(AM225="","",IF(AM225="女",1,""))</f>
        <v/>
      </c>
      <c r="BV225" s="109" t="str">
        <f>IF(AM225="","",IF(AM225="女",1,""))</f>
        <v/>
      </c>
    </row>
    <row r="226" spans="1:74" ht="17.25" customHeight="1">
      <c r="A226" s="125"/>
      <c r="B226" s="125"/>
      <c r="C226" s="125"/>
      <c r="D226" s="125"/>
      <c r="E226" s="125"/>
      <c r="F226" s="166"/>
      <c r="G226" s="167"/>
      <c r="H226" s="167"/>
      <c r="I226" s="167"/>
      <c r="J226" s="167"/>
      <c r="K226" s="168"/>
      <c r="L226" s="148"/>
      <c r="M226" s="148"/>
      <c r="N226" s="148"/>
      <c r="O226" s="148"/>
      <c r="P226" s="148"/>
      <c r="Q226" s="148"/>
      <c r="R226" s="148"/>
      <c r="S226" s="148"/>
      <c r="T226" s="148"/>
      <c r="U226" s="148"/>
      <c r="V226" s="148"/>
      <c r="W226" s="148"/>
      <c r="X226" s="148"/>
      <c r="Y226" s="148"/>
      <c r="Z226" s="148"/>
      <c r="AA226" s="172"/>
      <c r="AB226" s="152"/>
      <c r="AC226" s="152"/>
      <c r="AD226" s="152"/>
      <c r="AE226" s="150"/>
      <c r="AF226" s="152"/>
      <c r="AG226" s="152"/>
      <c r="AH226" s="152"/>
      <c r="AI226" s="150"/>
      <c r="AJ226" s="152"/>
      <c r="AK226" s="152"/>
      <c r="AL226" s="174"/>
      <c r="AM226" s="113"/>
      <c r="AN226" s="114"/>
      <c r="AO226" s="114"/>
      <c r="AP226" s="114"/>
      <c r="AQ226" s="115"/>
      <c r="AR226" s="178"/>
      <c r="AS226" s="179"/>
      <c r="AT226" s="179"/>
      <c r="AU226" s="179"/>
      <c r="AV226" s="179"/>
      <c r="AW226" s="180"/>
      <c r="AX226" s="113"/>
      <c r="AY226" s="114"/>
      <c r="AZ226" s="114"/>
      <c r="BA226" s="114"/>
      <c r="BB226" s="114"/>
      <c r="BC226" s="114"/>
      <c r="BD226" s="114"/>
      <c r="BE226" s="115"/>
      <c r="BF226" s="113"/>
      <c r="BG226" s="114"/>
      <c r="BH226" s="114"/>
      <c r="BI226" s="114"/>
      <c r="BJ226" s="114"/>
      <c r="BK226" s="114"/>
      <c r="BL226" s="114"/>
      <c r="BM226" s="115"/>
      <c r="BN226" s="113"/>
      <c r="BO226" s="114"/>
      <c r="BP226" s="114"/>
      <c r="BQ226" s="114"/>
      <c r="BR226" s="114"/>
      <c r="BS226" s="114"/>
      <c r="BT226" s="115"/>
      <c r="BU226" s="35" t="str">
        <f>IF(AM225="","",IF(AM225="女",1,""))</f>
        <v/>
      </c>
      <c r="BV226" s="109"/>
    </row>
    <row r="227" spans="1:74" ht="9.4" customHeight="1">
      <c r="A227" s="125">
        <v>43</v>
      </c>
      <c r="B227" s="125"/>
      <c r="C227" s="125"/>
      <c r="D227" s="125"/>
      <c r="E227" s="182"/>
      <c r="F227" s="163"/>
      <c r="G227" s="164"/>
      <c r="H227" s="164"/>
      <c r="I227" s="164"/>
      <c r="J227" s="164"/>
      <c r="K227" s="165"/>
      <c r="L227" s="169" t="str">
        <f>IF(L228="","",PHONETIC(L228))</f>
        <v/>
      </c>
      <c r="M227" s="170"/>
      <c r="N227" s="170"/>
      <c r="O227" s="170"/>
      <c r="P227" s="170"/>
      <c r="Q227" s="170"/>
      <c r="R227" s="170"/>
      <c r="S227" s="170"/>
      <c r="T227" s="170"/>
      <c r="U227" s="170"/>
      <c r="V227" s="170"/>
      <c r="W227" s="170"/>
      <c r="X227" s="170"/>
      <c r="Y227" s="170"/>
      <c r="Z227" s="170"/>
      <c r="AA227" s="171"/>
      <c r="AB227" s="151"/>
      <c r="AC227" s="151"/>
      <c r="AD227" s="151"/>
      <c r="AE227" s="149" t="s">
        <v>41</v>
      </c>
      <c r="AF227" s="151"/>
      <c r="AG227" s="151"/>
      <c r="AH227" s="151"/>
      <c r="AI227" s="149" t="s">
        <v>42</v>
      </c>
      <c r="AJ227" s="151"/>
      <c r="AK227" s="151"/>
      <c r="AL227" s="173"/>
      <c r="AM227" s="110"/>
      <c r="AN227" s="111"/>
      <c r="AO227" s="111"/>
      <c r="AP227" s="111"/>
      <c r="AQ227" s="112"/>
      <c r="AR227" s="175"/>
      <c r="AS227" s="176"/>
      <c r="AT227" s="176"/>
      <c r="AU227" s="176"/>
      <c r="AV227" s="176"/>
      <c r="AW227" s="177"/>
      <c r="AX227" s="110"/>
      <c r="AY227" s="111"/>
      <c r="AZ227" s="111"/>
      <c r="BA227" s="111"/>
      <c r="BB227" s="111"/>
      <c r="BC227" s="111"/>
      <c r="BD227" s="111"/>
      <c r="BE227" s="112"/>
      <c r="BF227" s="110"/>
      <c r="BG227" s="111"/>
      <c r="BH227" s="111"/>
      <c r="BI227" s="111"/>
      <c r="BJ227" s="111"/>
      <c r="BK227" s="111"/>
      <c r="BL227" s="111"/>
      <c r="BM227" s="112"/>
      <c r="BN227" s="117"/>
      <c r="BO227" s="111"/>
      <c r="BP227" s="111"/>
      <c r="BQ227" s="111"/>
      <c r="BR227" s="111"/>
      <c r="BS227" s="111"/>
      <c r="BT227" s="112"/>
      <c r="BU227" s="35" t="str">
        <f>IF(AM227="","",IF(AM227="女",1,""))</f>
        <v/>
      </c>
      <c r="BV227" s="109" t="str">
        <f>IF(AM227="","",IF(AM227="女",1,""))</f>
        <v/>
      </c>
    </row>
    <row r="228" spans="1:74" ht="17.25" customHeight="1">
      <c r="A228" s="125"/>
      <c r="B228" s="125"/>
      <c r="C228" s="125"/>
      <c r="D228" s="125"/>
      <c r="E228" s="182"/>
      <c r="F228" s="166"/>
      <c r="G228" s="167"/>
      <c r="H228" s="167"/>
      <c r="I228" s="167"/>
      <c r="J228" s="167"/>
      <c r="K228" s="168"/>
      <c r="L228" s="148"/>
      <c r="M228" s="148"/>
      <c r="N228" s="148"/>
      <c r="O228" s="148"/>
      <c r="P228" s="148"/>
      <c r="Q228" s="148"/>
      <c r="R228" s="148"/>
      <c r="S228" s="148"/>
      <c r="T228" s="148"/>
      <c r="U228" s="148"/>
      <c r="V228" s="148"/>
      <c r="W228" s="148"/>
      <c r="X228" s="148"/>
      <c r="Y228" s="148"/>
      <c r="Z228" s="148"/>
      <c r="AA228" s="172"/>
      <c r="AB228" s="152"/>
      <c r="AC228" s="152"/>
      <c r="AD228" s="152"/>
      <c r="AE228" s="150"/>
      <c r="AF228" s="152"/>
      <c r="AG228" s="152"/>
      <c r="AH228" s="152"/>
      <c r="AI228" s="150"/>
      <c r="AJ228" s="152"/>
      <c r="AK228" s="152"/>
      <c r="AL228" s="174"/>
      <c r="AM228" s="113"/>
      <c r="AN228" s="114"/>
      <c r="AO228" s="114"/>
      <c r="AP228" s="114"/>
      <c r="AQ228" s="115"/>
      <c r="AR228" s="178"/>
      <c r="AS228" s="179"/>
      <c r="AT228" s="179"/>
      <c r="AU228" s="179"/>
      <c r="AV228" s="179"/>
      <c r="AW228" s="180"/>
      <c r="AX228" s="113"/>
      <c r="AY228" s="114"/>
      <c r="AZ228" s="114"/>
      <c r="BA228" s="114"/>
      <c r="BB228" s="114"/>
      <c r="BC228" s="114"/>
      <c r="BD228" s="114"/>
      <c r="BE228" s="115"/>
      <c r="BF228" s="113"/>
      <c r="BG228" s="114"/>
      <c r="BH228" s="114"/>
      <c r="BI228" s="114"/>
      <c r="BJ228" s="114"/>
      <c r="BK228" s="114"/>
      <c r="BL228" s="114"/>
      <c r="BM228" s="115"/>
      <c r="BN228" s="113"/>
      <c r="BO228" s="114"/>
      <c r="BP228" s="114"/>
      <c r="BQ228" s="114"/>
      <c r="BR228" s="114"/>
      <c r="BS228" s="114"/>
      <c r="BT228" s="115"/>
      <c r="BU228" s="35" t="str">
        <f>IF(AM227="","",IF(AM227="女",1,""))</f>
        <v/>
      </c>
      <c r="BV228" s="109"/>
    </row>
    <row r="229" spans="1:74" ht="9.4" customHeight="1">
      <c r="A229" s="125">
        <v>44</v>
      </c>
      <c r="B229" s="125"/>
      <c r="C229" s="125"/>
      <c r="D229" s="125"/>
      <c r="E229" s="125"/>
      <c r="F229" s="163"/>
      <c r="G229" s="164"/>
      <c r="H229" s="164"/>
      <c r="I229" s="164"/>
      <c r="J229" s="164"/>
      <c r="K229" s="165"/>
      <c r="L229" s="169" t="str">
        <f>IF(L230="","",PHONETIC(L230))</f>
        <v/>
      </c>
      <c r="M229" s="170"/>
      <c r="N229" s="170"/>
      <c r="O229" s="170"/>
      <c r="P229" s="170"/>
      <c r="Q229" s="170"/>
      <c r="R229" s="170"/>
      <c r="S229" s="170"/>
      <c r="T229" s="170"/>
      <c r="U229" s="170"/>
      <c r="V229" s="170"/>
      <c r="W229" s="170"/>
      <c r="X229" s="170"/>
      <c r="Y229" s="170"/>
      <c r="Z229" s="170"/>
      <c r="AA229" s="171"/>
      <c r="AB229" s="151"/>
      <c r="AC229" s="151"/>
      <c r="AD229" s="151"/>
      <c r="AE229" s="149" t="s">
        <v>41</v>
      </c>
      <c r="AF229" s="151"/>
      <c r="AG229" s="151"/>
      <c r="AH229" s="151"/>
      <c r="AI229" s="149" t="s">
        <v>42</v>
      </c>
      <c r="AJ229" s="151"/>
      <c r="AK229" s="151"/>
      <c r="AL229" s="173"/>
      <c r="AM229" s="110"/>
      <c r="AN229" s="111"/>
      <c r="AO229" s="111"/>
      <c r="AP229" s="111"/>
      <c r="AQ229" s="112"/>
      <c r="AR229" s="175"/>
      <c r="AS229" s="176"/>
      <c r="AT229" s="176"/>
      <c r="AU229" s="176"/>
      <c r="AV229" s="176"/>
      <c r="AW229" s="177"/>
      <c r="AX229" s="110"/>
      <c r="AY229" s="111"/>
      <c r="AZ229" s="111"/>
      <c r="BA229" s="111"/>
      <c r="BB229" s="111"/>
      <c r="BC229" s="111"/>
      <c r="BD229" s="111"/>
      <c r="BE229" s="112"/>
      <c r="BF229" s="110"/>
      <c r="BG229" s="111"/>
      <c r="BH229" s="111"/>
      <c r="BI229" s="111"/>
      <c r="BJ229" s="111"/>
      <c r="BK229" s="111"/>
      <c r="BL229" s="111"/>
      <c r="BM229" s="112"/>
      <c r="BN229" s="117"/>
      <c r="BO229" s="111"/>
      <c r="BP229" s="111"/>
      <c r="BQ229" s="111"/>
      <c r="BR229" s="111"/>
      <c r="BS229" s="111"/>
      <c r="BT229" s="112"/>
      <c r="BU229" s="35" t="str">
        <f>IF(AM229="","",IF(AM229="女",1,""))</f>
        <v/>
      </c>
      <c r="BV229" s="109" t="str">
        <f>IF(AM229="","",IF(AM229="女",1,""))</f>
        <v/>
      </c>
    </row>
    <row r="230" spans="1:74" ht="17.25" customHeight="1">
      <c r="A230" s="125"/>
      <c r="B230" s="125"/>
      <c r="C230" s="125"/>
      <c r="D230" s="125"/>
      <c r="E230" s="125"/>
      <c r="F230" s="166"/>
      <c r="G230" s="167"/>
      <c r="H230" s="167"/>
      <c r="I230" s="167"/>
      <c r="J230" s="167"/>
      <c r="K230" s="168"/>
      <c r="L230" s="148"/>
      <c r="M230" s="148"/>
      <c r="N230" s="148"/>
      <c r="O230" s="148"/>
      <c r="P230" s="148"/>
      <c r="Q230" s="148"/>
      <c r="R230" s="148"/>
      <c r="S230" s="148"/>
      <c r="T230" s="148"/>
      <c r="U230" s="148"/>
      <c r="V230" s="148"/>
      <c r="W230" s="148"/>
      <c r="X230" s="148"/>
      <c r="Y230" s="148"/>
      <c r="Z230" s="148"/>
      <c r="AA230" s="172"/>
      <c r="AB230" s="152"/>
      <c r="AC230" s="152"/>
      <c r="AD230" s="152"/>
      <c r="AE230" s="150"/>
      <c r="AF230" s="152"/>
      <c r="AG230" s="152"/>
      <c r="AH230" s="152"/>
      <c r="AI230" s="150"/>
      <c r="AJ230" s="152"/>
      <c r="AK230" s="152"/>
      <c r="AL230" s="174"/>
      <c r="AM230" s="113"/>
      <c r="AN230" s="114"/>
      <c r="AO230" s="114"/>
      <c r="AP230" s="114"/>
      <c r="AQ230" s="115"/>
      <c r="AR230" s="178"/>
      <c r="AS230" s="179"/>
      <c r="AT230" s="179"/>
      <c r="AU230" s="179"/>
      <c r="AV230" s="179"/>
      <c r="AW230" s="180"/>
      <c r="AX230" s="113"/>
      <c r="AY230" s="114"/>
      <c r="AZ230" s="114"/>
      <c r="BA230" s="114"/>
      <c r="BB230" s="114"/>
      <c r="BC230" s="114"/>
      <c r="BD230" s="114"/>
      <c r="BE230" s="115"/>
      <c r="BF230" s="113"/>
      <c r="BG230" s="114"/>
      <c r="BH230" s="114"/>
      <c r="BI230" s="114"/>
      <c r="BJ230" s="114"/>
      <c r="BK230" s="114"/>
      <c r="BL230" s="114"/>
      <c r="BM230" s="115"/>
      <c r="BN230" s="113"/>
      <c r="BO230" s="114"/>
      <c r="BP230" s="114"/>
      <c r="BQ230" s="114"/>
      <c r="BR230" s="114"/>
      <c r="BS230" s="114"/>
      <c r="BT230" s="115"/>
      <c r="BU230" s="35" t="str">
        <f>IF(AM229="","",IF(AM229="女",1,""))</f>
        <v/>
      </c>
      <c r="BV230" s="109"/>
    </row>
    <row r="231" spans="1:74" ht="9.4" customHeight="1">
      <c r="A231" s="125">
        <v>45</v>
      </c>
      <c r="B231" s="125"/>
      <c r="C231" s="125"/>
      <c r="D231" s="125"/>
      <c r="E231" s="182"/>
      <c r="F231" s="163"/>
      <c r="G231" s="164"/>
      <c r="H231" s="164"/>
      <c r="I231" s="164"/>
      <c r="J231" s="164"/>
      <c r="K231" s="165"/>
      <c r="L231" s="169" t="str">
        <f>IF(L232="","",PHONETIC(L232))</f>
        <v/>
      </c>
      <c r="M231" s="170"/>
      <c r="N231" s="170"/>
      <c r="O231" s="170"/>
      <c r="P231" s="170"/>
      <c r="Q231" s="170"/>
      <c r="R231" s="170"/>
      <c r="S231" s="170"/>
      <c r="T231" s="170"/>
      <c r="U231" s="170"/>
      <c r="V231" s="170"/>
      <c r="W231" s="170"/>
      <c r="X231" s="170"/>
      <c r="Y231" s="170"/>
      <c r="Z231" s="170"/>
      <c r="AA231" s="171"/>
      <c r="AB231" s="151"/>
      <c r="AC231" s="151"/>
      <c r="AD231" s="151"/>
      <c r="AE231" s="149" t="s">
        <v>41</v>
      </c>
      <c r="AF231" s="151"/>
      <c r="AG231" s="151"/>
      <c r="AH231" s="151"/>
      <c r="AI231" s="149" t="s">
        <v>42</v>
      </c>
      <c r="AJ231" s="151"/>
      <c r="AK231" s="151"/>
      <c r="AL231" s="173"/>
      <c r="AM231" s="110"/>
      <c r="AN231" s="111"/>
      <c r="AO231" s="111"/>
      <c r="AP231" s="111"/>
      <c r="AQ231" s="112"/>
      <c r="AR231" s="175"/>
      <c r="AS231" s="176"/>
      <c r="AT231" s="176"/>
      <c r="AU231" s="176"/>
      <c r="AV231" s="176"/>
      <c r="AW231" s="177"/>
      <c r="AX231" s="110"/>
      <c r="AY231" s="111"/>
      <c r="AZ231" s="111"/>
      <c r="BA231" s="111"/>
      <c r="BB231" s="111"/>
      <c r="BC231" s="111"/>
      <c r="BD231" s="111"/>
      <c r="BE231" s="112"/>
      <c r="BF231" s="110"/>
      <c r="BG231" s="111"/>
      <c r="BH231" s="111"/>
      <c r="BI231" s="111"/>
      <c r="BJ231" s="111"/>
      <c r="BK231" s="111"/>
      <c r="BL231" s="111"/>
      <c r="BM231" s="112"/>
      <c r="BN231" s="117"/>
      <c r="BO231" s="111"/>
      <c r="BP231" s="111"/>
      <c r="BQ231" s="111"/>
      <c r="BR231" s="111"/>
      <c r="BS231" s="111"/>
      <c r="BT231" s="112"/>
      <c r="BU231" s="35" t="str">
        <f>IF(AM231="","",IF(AM231="女",1,""))</f>
        <v/>
      </c>
      <c r="BV231" s="109" t="str">
        <f>IF(AM231="","",IF(AM231="女",1,""))</f>
        <v/>
      </c>
    </row>
    <row r="232" spans="1:74" ht="17.25" customHeight="1">
      <c r="A232" s="125"/>
      <c r="B232" s="125"/>
      <c r="C232" s="125"/>
      <c r="D232" s="125"/>
      <c r="E232" s="182"/>
      <c r="F232" s="166"/>
      <c r="G232" s="167"/>
      <c r="H232" s="167"/>
      <c r="I232" s="167"/>
      <c r="J232" s="167"/>
      <c r="K232" s="168"/>
      <c r="L232" s="148"/>
      <c r="M232" s="148"/>
      <c r="N232" s="148"/>
      <c r="O232" s="148"/>
      <c r="P232" s="148"/>
      <c r="Q232" s="148"/>
      <c r="R232" s="148"/>
      <c r="S232" s="148"/>
      <c r="T232" s="148"/>
      <c r="U232" s="148"/>
      <c r="V232" s="148"/>
      <c r="W232" s="148"/>
      <c r="X232" s="148"/>
      <c r="Y232" s="148"/>
      <c r="Z232" s="148"/>
      <c r="AA232" s="172"/>
      <c r="AB232" s="152"/>
      <c r="AC232" s="152"/>
      <c r="AD232" s="152"/>
      <c r="AE232" s="150"/>
      <c r="AF232" s="152"/>
      <c r="AG232" s="152"/>
      <c r="AH232" s="152"/>
      <c r="AI232" s="150"/>
      <c r="AJ232" s="152"/>
      <c r="AK232" s="152"/>
      <c r="AL232" s="174"/>
      <c r="AM232" s="113"/>
      <c r="AN232" s="114"/>
      <c r="AO232" s="114"/>
      <c r="AP232" s="114"/>
      <c r="AQ232" s="115"/>
      <c r="AR232" s="178"/>
      <c r="AS232" s="179"/>
      <c r="AT232" s="179"/>
      <c r="AU232" s="179"/>
      <c r="AV232" s="179"/>
      <c r="AW232" s="180"/>
      <c r="AX232" s="113"/>
      <c r="AY232" s="114"/>
      <c r="AZ232" s="114"/>
      <c r="BA232" s="114"/>
      <c r="BB232" s="114"/>
      <c r="BC232" s="114"/>
      <c r="BD232" s="114"/>
      <c r="BE232" s="115"/>
      <c r="BF232" s="113"/>
      <c r="BG232" s="114"/>
      <c r="BH232" s="114"/>
      <c r="BI232" s="114"/>
      <c r="BJ232" s="114"/>
      <c r="BK232" s="114"/>
      <c r="BL232" s="114"/>
      <c r="BM232" s="115"/>
      <c r="BN232" s="113"/>
      <c r="BO232" s="114"/>
      <c r="BP232" s="114"/>
      <c r="BQ232" s="114"/>
      <c r="BR232" s="114"/>
      <c r="BS232" s="114"/>
      <c r="BT232" s="115"/>
      <c r="BU232" s="35" t="str">
        <f>IF(AM231="","",IF(AM231="女",1,""))</f>
        <v/>
      </c>
      <c r="BV232" s="109"/>
    </row>
    <row r="233" spans="1:74" ht="9.4" customHeight="1">
      <c r="A233" s="125">
        <v>46</v>
      </c>
      <c r="B233" s="125"/>
      <c r="C233" s="125"/>
      <c r="D233" s="125"/>
      <c r="E233" s="125"/>
      <c r="F233" s="163"/>
      <c r="G233" s="164"/>
      <c r="H233" s="164"/>
      <c r="I233" s="164"/>
      <c r="J233" s="164"/>
      <c r="K233" s="165"/>
      <c r="L233" s="169" t="str">
        <f>IF(L234="","",PHONETIC(L234))</f>
        <v/>
      </c>
      <c r="M233" s="170"/>
      <c r="N233" s="170"/>
      <c r="O233" s="170"/>
      <c r="P233" s="170"/>
      <c r="Q233" s="170"/>
      <c r="R233" s="170"/>
      <c r="S233" s="170"/>
      <c r="T233" s="170"/>
      <c r="U233" s="170"/>
      <c r="V233" s="170"/>
      <c r="W233" s="170"/>
      <c r="X233" s="170"/>
      <c r="Y233" s="170"/>
      <c r="Z233" s="170"/>
      <c r="AA233" s="171"/>
      <c r="AB233" s="151"/>
      <c r="AC233" s="151"/>
      <c r="AD233" s="151"/>
      <c r="AE233" s="149" t="s">
        <v>41</v>
      </c>
      <c r="AF233" s="151"/>
      <c r="AG233" s="151"/>
      <c r="AH233" s="151"/>
      <c r="AI233" s="149" t="s">
        <v>42</v>
      </c>
      <c r="AJ233" s="151"/>
      <c r="AK233" s="151"/>
      <c r="AL233" s="173"/>
      <c r="AM233" s="110"/>
      <c r="AN233" s="111"/>
      <c r="AO233" s="111"/>
      <c r="AP233" s="111"/>
      <c r="AQ233" s="112"/>
      <c r="AR233" s="175"/>
      <c r="AS233" s="176"/>
      <c r="AT233" s="176"/>
      <c r="AU233" s="176"/>
      <c r="AV233" s="176"/>
      <c r="AW233" s="177"/>
      <c r="AX233" s="110"/>
      <c r="AY233" s="111"/>
      <c r="AZ233" s="111"/>
      <c r="BA233" s="111"/>
      <c r="BB233" s="111"/>
      <c r="BC233" s="111"/>
      <c r="BD233" s="111"/>
      <c r="BE233" s="112"/>
      <c r="BF233" s="110"/>
      <c r="BG233" s="111"/>
      <c r="BH233" s="111"/>
      <c r="BI233" s="111"/>
      <c r="BJ233" s="111"/>
      <c r="BK233" s="111"/>
      <c r="BL233" s="111"/>
      <c r="BM233" s="112"/>
      <c r="BN233" s="117"/>
      <c r="BO233" s="111"/>
      <c r="BP233" s="111"/>
      <c r="BQ233" s="111"/>
      <c r="BR233" s="111"/>
      <c r="BS233" s="111"/>
      <c r="BT233" s="112"/>
      <c r="BU233" s="35" t="str">
        <f>IF(AM233="","",IF(AM233="女",1,""))</f>
        <v/>
      </c>
      <c r="BV233" s="109" t="str">
        <f>IF(AM233="","",IF(AM233="女",1,""))</f>
        <v/>
      </c>
    </row>
    <row r="234" spans="1:74" ht="17.25" customHeight="1">
      <c r="A234" s="125"/>
      <c r="B234" s="125"/>
      <c r="C234" s="125"/>
      <c r="D234" s="125"/>
      <c r="E234" s="125"/>
      <c r="F234" s="166"/>
      <c r="G234" s="167"/>
      <c r="H234" s="167"/>
      <c r="I234" s="167"/>
      <c r="J234" s="167"/>
      <c r="K234" s="168"/>
      <c r="L234" s="148"/>
      <c r="M234" s="148"/>
      <c r="N234" s="148"/>
      <c r="O234" s="148"/>
      <c r="P234" s="148"/>
      <c r="Q234" s="148"/>
      <c r="R234" s="148"/>
      <c r="S234" s="148"/>
      <c r="T234" s="148"/>
      <c r="U234" s="148"/>
      <c r="V234" s="148"/>
      <c r="W234" s="148"/>
      <c r="X234" s="148"/>
      <c r="Y234" s="148"/>
      <c r="Z234" s="148"/>
      <c r="AA234" s="172"/>
      <c r="AB234" s="152"/>
      <c r="AC234" s="152"/>
      <c r="AD234" s="152"/>
      <c r="AE234" s="150"/>
      <c r="AF234" s="152"/>
      <c r="AG234" s="152"/>
      <c r="AH234" s="152"/>
      <c r="AI234" s="150"/>
      <c r="AJ234" s="152"/>
      <c r="AK234" s="152"/>
      <c r="AL234" s="174"/>
      <c r="AM234" s="113"/>
      <c r="AN234" s="114"/>
      <c r="AO234" s="114"/>
      <c r="AP234" s="114"/>
      <c r="AQ234" s="115"/>
      <c r="AR234" s="178"/>
      <c r="AS234" s="179"/>
      <c r="AT234" s="179"/>
      <c r="AU234" s="179"/>
      <c r="AV234" s="179"/>
      <c r="AW234" s="180"/>
      <c r="AX234" s="113"/>
      <c r="AY234" s="114"/>
      <c r="AZ234" s="114"/>
      <c r="BA234" s="114"/>
      <c r="BB234" s="114"/>
      <c r="BC234" s="114"/>
      <c r="BD234" s="114"/>
      <c r="BE234" s="115"/>
      <c r="BF234" s="113"/>
      <c r="BG234" s="114"/>
      <c r="BH234" s="114"/>
      <c r="BI234" s="114"/>
      <c r="BJ234" s="114"/>
      <c r="BK234" s="114"/>
      <c r="BL234" s="114"/>
      <c r="BM234" s="115"/>
      <c r="BN234" s="113"/>
      <c r="BO234" s="114"/>
      <c r="BP234" s="114"/>
      <c r="BQ234" s="114"/>
      <c r="BR234" s="114"/>
      <c r="BS234" s="114"/>
      <c r="BT234" s="115"/>
      <c r="BU234" s="35" t="str">
        <f>IF(AM233="","",IF(AM233="女",1,""))</f>
        <v/>
      </c>
      <c r="BV234" s="109"/>
    </row>
    <row r="235" spans="1:74" ht="9.4" customHeight="1">
      <c r="A235" s="125">
        <v>47</v>
      </c>
      <c r="B235" s="125"/>
      <c r="C235" s="125"/>
      <c r="D235" s="125"/>
      <c r="E235" s="182"/>
      <c r="F235" s="163"/>
      <c r="G235" s="164"/>
      <c r="H235" s="164"/>
      <c r="I235" s="164"/>
      <c r="J235" s="164"/>
      <c r="K235" s="165"/>
      <c r="L235" s="169" t="str">
        <f>IF(L236="","",PHONETIC(L236))</f>
        <v/>
      </c>
      <c r="M235" s="170"/>
      <c r="N235" s="170"/>
      <c r="O235" s="170"/>
      <c r="P235" s="170"/>
      <c r="Q235" s="170"/>
      <c r="R235" s="170"/>
      <c r="S235" s="170"/>
      <c r="T235" s="170"/>
      <c r="U235" s="170"/>
      <c r="V235" s="170"/>
      <c r="W235" s="170"/>
      <c r="X235" s="170"/>
      <c r="Y235" s="170"/>
      <c r="Z235" s="170"/>
      <c r="AA235" s="171"/>
      <c r="AB235" s="151"/>
      <c r="AC235" s="151"/>
      <c r="AD235" s="151"/>
      <c r="AE235" s="149" t="s">
        <v>41</v>
      </c>
      <c r="AF235" s="151"/>
      <c r="AG235" s="151"/>
      <c r="AH235" s="151"/>
      <c r="AI235" s="149" t="s">
        <v>42</v>
      </c>
      <c r="AJ235" s="151"/>
      <c r="AK235" s="151"/>
      <c r="AL235" s="173"/>
      <c r="AM235" s="110"/>
      <c r="AN235" s="111"/>
      <c r="AO235" s="111"/>
      <c r="AP235" s="111"/>
      <c r="AQ235" s="112"/>
      <c r="AR235" s="175"/>
      <c r="AS235" s="176"/>
      <c r="AT235" s="176"/>
      <c r="AU235" s="176"/>
      <c r="AV235" s="176"/>
      <c r="AW235" s="177"/>
      <c r="AX235" s="110"/>
      <c r="AY235" s="111"/>
      <c r="AZ235" s="111"/>
      <c r="BA235" s="111"/>
      <c r="BB235" s="111"/>
      <c r="BC235" s="111"/>
      <c r="BD235" s="111"/>
      <c r="BE235" s="112"/>
      <c r="BF235" s="110"/>
      <c r="BG235" s="111"/>
      <c r="BH235" s="111"/>
      <c r="BI235" s="111"/>
      <c r="BJ235" s="111"/>
      <c r="BK235" s="111"/>
      <c r="BL235" s="111"/>
      <c r="BM235" s="112"/>
      <c r="BN235" s="117"/>
      <c r="BO235" s="111"/>
      <c r="BP235" s="111"/>
      <c r="BQ235" s="111"/>
      <c r="BR235" s="111"/>
      <c r="BS235" s="111"/>
      <c r="BT235" s="112"/>
      <c r="BU235" s="35" t="str">
        <f>IF(AM235="","",IF(AM235="女",1,""))</f>
        <v/>
      </c>
      <c r="BV235" s="109" t="str">
        <f>IF(AM235="","",IF(AM235="女",1,""))</f>
        <v/>
      </c>
    </row>
    <row r="236" spans="1:74" ht="17.25" customHeight="1">
      <c r="A236" s="125"/>
      <c r="B236" s="125"/>
      <c r="C236" s="125"/>
      <c r="D236" s="125"/>
      <c r="E236" s="182"/>
      <c r="F236" s="166"/>
      <c r="G236" s="167"/>
      <c r="H236" s="167"/>
      <c r="I236" s="167"/>
      <c r="J236" s="167"/>
      <c r="K236" s="168"/>
      <c r="L236" s="148"/>
      <c r="M236" s="148"/>
      <c r="N236" s="148"/>
      <c r="O236" s="148"/>
      <c r="P236" s="148"/>
      <c r="Q236" s="148"/>
      <c r="R236" s="148"/>
      <c r="S236" s="148"/>
      <c r="T236" s="148"/>
      <c r="U236" s="148"/>
      <c r="V236" s="148"/>
      <c r="W236" s="148"/>
      <c r="X236" s="148"/>
      <c r="Y236" s="148"/>
      <c r="Z236" s="148"/>
      <c r="AA236" s="172"/>
      <c r="AB236" s="152"/>
      <c r="AC236" s="152"/>
      <c r="AD236" s="152"/>
      <c r="AE236" s="150"/>
      <c r="AF236" s="152"/>
      <c r="AG236" s="152"/>
      <c r="AH236" s="152"/>
      <c r="AI236" s="150"/>
      <c r="AJ236" s="152"/>
      <c r="AK236" s="152"/>
      <c r="AL236" s="174"/>
      <c r="AM236" s="113"/>
      <c r="AN236" s="114"/>
      <c r="AO236" s="114"/>
      <c r="AP236" s="114"/>
      <c r="AQ236" s="115"/>
      <c r="AR236" s="178"/>
      <c r="AS236" s="179"/>
      <c r="AT236" s="179"/>
      <c r="AU236" s="179"/>
      <c r="AV236" s="179"/>
      <c r="AW236" s="180"/>
      <c r="AX236" s="113"/>
      <c r="AY236" s="114"/>
      <c r="AZ236" s="114"/>
      <c r="BA236" s="114"/>
      <c r="BB236" s="114"/>
      <c r="BC236" s="114"/>
      <c r="BD236" s="114"/>
      <c r="BE236" s="115"/>
      <c r="BF236" s="113"/>
      <c r="BG236" s="114"/>
      <c r="BH236" s="114"/>
      <c r="BI236" s="114"/>
      <c r="BJ236" s="114"/>
      <c r="BK236" s="114"/>
      <c r="BL236" s="114"/>
      <c r="BM236" s="115"/>
      <c r="BN236" s="113"/>
      <c r="BO236" s="114"/>
      <c r="BP236" s="114"/>
      <c r="BQ236" s="114"/>
      <c r="BR236" s="114"/>
      <c r="BS236" s="114"/>
      <c r="BT236" s="115"/>
      <c r="BU236" s="35" t="str">
        <f>IF(AM235="","",IF(AM235="女",1,""))</f>
        <v/>
      </c>
      <c r="BV236" s="109"/>
    </row>
    <row r="237" spans="1:74" ht="9.4" customHeight="1">
      <c r="A237" s="125">
        <v>48</v>
      </c>
      <c r="B237" s="125"/>
      <c r="C237" s="125"/>
      <c r="D237" s="125"/>
      <c r="E237" s="125"/>
      <c r="F237" s="163"/>
      <c r="G237" s="164"/>
      <c r="H237" s="164"/>
      <c r="I237" s="164"/>
      <c r="J237" s="164"/>
      <c r="K237" s="165"/>
      <c r="L237" s="169" t="str">
        <f>IF(L238="","",PHONETIC(L238))</f>
        <v/>
      </c>
      <c r="M237" s="170"/>
      <c r="N237" s="170"/>
      <c r="O237" s="170"/>
      <c r="P237" s="170"/>
      <c r="Q237" s="170"/>
      <c r="R237" s="170"/>
      <c r="S237" s="170"/>
      <c r="T237" s="170"/>
      <c r="U237" s="170"/>
      <c r="V237" s="170"/>
      <c r="W237" s="170"/>
      <c r="X237" s="170"/>
      <c r="Y237" s="170"/>
      <c r="Z237" s="170"/>
      <c r="AA237" s="171"/>
      <c r="AB237" s="151"/>
      <c r="AC237" s="151"/>
      <c r="AD237" s="151"/>
      <c r="AE237" s="149" t="s">
        <v>41</v>
      </c>
      <c r="AF237" s="151"/>
      <c r="AG237" s="151"/>
      <c r="AH237" s="151"/>
      <c r="AI237" s="149" t="s">
        <v>42</v>
      </c>
      <c r="AJ237" s="151"/>
      <c r="AK237" s="151"/>
      <c r="AL237" s="173"/>
      <c r="AM237" s="110"/>
      <c r="AN237" s="111"/>
      <c r="AO237" s="111"/>
      <c r="AP237" s="111"/>
      <c r="AQ237" s="112"/>
      <c r="AR237" s="175"/>
      <c r="AS237" s="176"/>
      <c r="AT237" s="176"/>
      <c r="AU237" s="176"/>
      <c r="AV237" s="176"/>
      <c r="AW237" s="177"/>
      <c r="AX237" s="110"/>
      <c r="AY237" s="111"/>
      <c r="AZ237" s="111"/>
      <c r="BA237" s="111"/>
      <c r="BB237" s="111"/>
      <c r="BC237" s="111"/>
      <c r="BD237" s="111"/>
      <c r="BE237" s="112"/>
      <c r="BF237" s="110"/>
      <c r="BG237" s="111"/>
      <c r="BH237" s="111"/>
      <c r="BI237" s="111"/>
      <c r="BJ237" s="111"/>
      <c r="BK237" s="111"/>
      <c r="BL237" s="111"/>
      <c r="BM237" s="112"/>
      <c r="BN237" s="117"/>
      <c r="BO237" s="111"/>
      <c r="BP237" s="111"/>
      <c r="BQ237" s="111"/>
      <c r="BR237" s="111"/>
      <c r="BS237" s="111"/>
      <c r="BT237" s="112"/>
      <c r="BU237" s="35" t="str">
        <f>IF(AM237="","",IF(AM237="女",1,""))</f>
        <v/>
      </c>
      <c r="BV237" s="109" t="str">
        <f>IF(AM237="","",IF(AM237="女",1,""))</f>
        <v/>
      </c>
    </row>
    <row r="238" spans="1:74" ht="17.25" customHeight="1">
      <c r="A238" s="125"/>
      <c r="B238" s="125"/>
      <c r="C238" s="125"/>
      <c r="D238" s="125"/>
      <c r="E238" s="125"/>
      <c r="F238" s="166"/>
      <c r="G238" s="167"/>
      <c r="H238" s="167"/>
      <c r="I238" s="167"/>
      <c r="J238" s="167"/>
      <c r="K238" s="168"/>
      <c r="L238" s="148"/>
      <c r="M238" s="148"/>
      <c r="N238" s="148"/>
      <c r="O238" s="148"/>
      <c r="P238" s="148"/>
      <c r="Q238" s="148"/>
      <c r="R238" s="148"/>
      <c r="S238" s="148"/>
      <c r="T238" s="148"/>
      <c r="U238" s="148"/>
      <c r="V238" s="148"/>
      <c r="W238" s="148"/>
      <c r="X238" s="148"/>
      <c r="Y238" s="148"/>
      <c r="Z238" s="148"/>
      <c r="AA238" s="172"/>
      <c r="AB238" s="152"/>
      <c r="AC238" s="152"/>
      <c r="AD238" s="152"/>
      <c r="AE238" s="150"/>
      <c r="AF238" s="152"/>
      <c r="AG238" s="152"/>
      <c r="AH238" s="152"/>
      <c r="AI238" s="150"/>
      <c r="AJ238" s="152"/>
      <c r="AK238" s="152"/>
      <c r="AL238" s="174"/>
      <c r="AM238" s="113"/>
      <c r="AN238" s="114"/>
      <c r="AO238" s="114"/>
      <c r="AP238" s="114"/>
      <c r="AQ238" s="115"/>
      <c r="AR238" s="178"/>
      <c r="AS238" s="179"/>
      <c r="AT238" s="179"/>
      <c r="AU238" s="179"/>
      <c r="AV238" s="179"/>
      <c r="AW238" s="180"/>
      <c r="AX238" s="113"/>
      <c r="AY238" s="114"/>
      <c r="AZ238" s="114"/>
      <c r="BA238" s="114"/>
      <c r="BB238" s="114"/>
      <c r="BC238" s="114"/>
      <c r="BD238" s="114"/>
      <c r="BE238" s="115"/>
      <c r="BF238" s="113"/>
      <c r="BG238" s="114"/>
      <c r="BH238" s="114"/>
      <c r="BI238" s="114"/>
      <c r="BJ238" s="114"/>
      <c r="BK238" s="114"/>
      <c r="BL238" s="114"/>
      <c r="BM238" s="115"/>
      <c r="BN238" s="113"/>
      <c r="BO238" s="114"/>
      <c r="BP238" s="114"/>
      <c r="BQ238" s="114"/>
      <c r="BR238" s="114"/>
      <c r="BS238" s="114"/>
      <c r="BT238" s="115"/>
      <c r="BU238" s="35" t="str">
        <f>IF(AM237="","",IF(AM237="女",1,""))</f>
        <v/>
      </c>
      <c r="BV238" s="109"/>
    </row>
    <row r="239" spans="1:74" ht="9.4" customHeight="1">
      <c r="A239" s="125" t="s">
        <v>33</v>
      </c>
      <c r="B239" s="125"/>
      <c r="C239" s="125"/>
      <c r="D239" s="125"/>
      <c r="E239" s="125"/>
      <c r="F239" s="118"/>
      <c r="G239" s="119"/>
      <c r="H239" s="119"/>
      <c r="I239" s="119"/>
      <c r="J239" s="119"/>
      <c r="K239" s="120"/>
      <c r="L239" s="181" t="str">
        <f>IF($L$50="","",$L$50)</f>
        <v/>
      </c>
      <c r="M239" s="181"/>
      <c r="N239" s="181"/>
      <c r="O239" s="181"/>
      <c r="P239" s="181"/>
      <c r="Q239" s="181"/>
      <c r="R239" s="181"/>
      <c r="S239" s="181"/>
      <c r="T239" s="181"/>
      <c r="U239" s="181"/>
      <c r="V239" s="181"/>
      <c r="W239" s="181"/>
      <c r="X239" s="181"/>
      <c r="Y239" s="181"/>
      <c r="Z239" s="181"/>
      <c r="AA239" s="171"/>
      <c r="AB239" s="151"/>
      <c r="AC239" s="151"/>
      <c r="AD239" s="151"/>
      <c r="AE239" s="149" t="s">
        <v>41</v>
      </c>
      <c r="AF239" s="151"/>
      <c r="AG239" s="151"/>
      <c r="AH239" s="151"/>
      <c r="AI239" s="149" t="s">
        <v>42</v>
      </c>
      <c r="AJ239" s="151"/>
      <c r="AK239" s="151"/>
      <c r="AL239" s="173"/>
      <c r="AM239" s="118"/>
      <c r="AN239" s="119"/>
      <c r="AO239" s="119"/>
      <c r="AP239" s="119"/>
      <c r="AQ239" s="120"/>
      <c r="AR239" s="153"/>
      <c r="AS239" s="154"/>
      <c r="AT239" s="154"/>
      <c r="AU239" s="154"/>
      <c r="AV239" s="154"/>
      <c r="AW239" s="155"/>
      <c r="AX239" s="118"/>
      <c r="AY239" s="119"/>
      <c r="AZ239" s="119"/>
      <c r="BA239" s="119"/>
      <c r="BB239" s="119"/>
      <c r="BC239" s="119"/>
      <c r="BD239" s="119"/>
      <c r="BE239" s="120"/>
      <c r="BF239" s="118"/>
      <c r="BG239" s="119"/>
      <c r="BH239" s="119"/>
      <c r="BI239" s="119"/>
      <c r="BJ239" s="119"/>
      <c r="BK239" s="119"/>
      <c r="BL239" s="119"/>
      <c r="BM239" s="120"/>
      <c r="BN239" s="117"/>
      <c r="BO239" s="111"/>
      <c r="BP239" s="111"/>
      <c r="BQ239" s="111"/>
      <c r="BR239" s="111"/>
      <c r="BS239" s="111"/>
      <c r="BT239" s="112"/>
    </row>
    <row r="240" spans="1:74" ht="17.25" customHeight="1">
      <c r="A240" s="125"/>
      <c r="B240" s="125"/>
      <c r="C240" s="125"/>
      <c r="D240" s="125"/>
      <c r="E240" s="125"/>
      <c r="F240" s="121"/>
      <c r="G240" s="122"/>
      <c r="H240" s="122"/>
      <c r="I240" s="122"/>
      <c r="J240" s="122"/>
      <c r="K240" s="123"/>
      <c r="L240" s="126" t="str">
        <f>IF($L$51="","",$L$51)</f>
        <v/>
      </c>
      <c r="M240" s="126"/>
      <c r="N240" s="126"/>
      <c r="O240" s="126"/>
      <c r="P240" s="126"/>
      <c r="Q240" s="126"/>
      <c r="R240" s="126"/>
      <c r="S240" s="126"/>
      <c r="T240" s="126"/>
      <c r="U240" s="126"/>
      <c r="V240" s="126"/>
      <c r="W240" s="126"/>
      <c r="X240" s="126"/>
      <c r="Y240" s="126"/>
      <c r="Z240" s="126"/>
      <c r="AA240" s="172"/>
      <c r="AB240" s="152"/>
      <c r="AC240" s="152"/>
      <c r="AD240" s="152"/>
      <c r="AE240" s="150"/>
      <c r="AF240" s="152"/>
      <c r="AG240" s="152"/>
      <c r="AH240" s="152"/>
      <c r="AI240" s="150"/>
      <c r="AJ240" s="152"/>
      <c r="AK240" s="152"/>
      <c r="AL240" s="174"/>
      <c r="AM240" s="121"/>
      <c r="AN240" s="122"/>
      <c r="AO240" s="122"/>
      <c r="AP240" s="122"/>
      <c r="AQ240" s="123"/>
      <c r="AR240" s="156"/>
      <c r="AS240" s="157"/>
      <c r="AT240" s="157"/>
      <c r="AU240" s="157"/>
      <c r="AV240" s="157"/>
      <c r="AW240" s="158"/>
      <c r="AX240" s="121"/>
      <c r="AY240" s="122"/>
      <c r="AZ240" s="122"/>
      <c r="BA240" s="122"/>
      <c r="BB240" s="122"/>
      <c r="BC240" s="122"/>
      <c r="BD240" s="122"/>
      <c r="BE240" s="123"/>
      <c r="BF240" s="121"/>
      <c r="BG240" s="122"/>
      <c r="BH240" s="122"/>
      <c r="BI240" s="122"/>
      <c r="BJ240" s="122"/>
      <c r="BK240" s="122"/>
      <c r="BL240" s="122"/>
      <c r="BM240" s="123"/>
      <c r="BN240" s="113"/>
      <c r="BO240" s="114"/>
      <c r="BP240" s="114"/>
      <c r="BQ240" s="114"/>
      <c r="BR240" s="114"/>
      <c r="BS240" s="114"/>
      <c r="BT240" s="115"/>
    </row>
    <row r="241" spans="1:90" ht="11.25" customHeight="1">
      <c r="A241" s="139" t="s">
        <v>161</v>
      </c>
      <c r="B241" s="140"/>
      <c r="C241" s="140"/>
      <c r="D241" s="140"/>
      <c r="E241" s="141"/>
      <c r="F241" s="118"/>
      <c r="G241" s="119"/>
      <c r="H241" s="119"/>
      <c r="I241" s="119"/>
      <c r="J241" s="119"/>
      <c r="K241" s="120"/>
      <c r="L241" s="159" t="s">
        <v>39</v>
      </c>
      <c r="M241" s="159"/>
      <c r="N241" s="159"/>
      <c r="O241" s="159"/>
      <c r="P241" s="159"/>
      <c r="Q241" s="159"/>
      <c r="R241" s="159"/>
      <c r="S241" s="159"/>
      <c r="T241" s="159"/>
      <c r="U241" s="159"/>
      <c r="V241" s="159"/>
      <c r="W241" s="159"/>
      <c r="X241" s="159"/>
      <c r="Y241" s="159"/>
      <c r="Z241" s="159"/>
      <c r="AA241" s="160" t="s">
        <v>62</v>
      </c>
      <c r="AB241" s="161"/>
      <c r="AC241" s="161"/>
      <c r="AD241" s="161"/>
      <c r="AE241" s="161"/>
      <c r="AF241" s="161"/>
      <c r="AG241" s="161"/>
      <c r="AH241" s="161"/>
      <c r="AI241" s="161"/>
      <c r="AJ241" s="161"/>
      <c r="AK241" s="161"/>
      <c r="AL241" s="161"/>
    </row>
    <row r="242" spans="1:90" ht="17.25" customHeight="1">
      <c r="A242" s="142"/>
      <c r="B242" s="143"/>
      <c r="C242" s="143"/>
      <c r="D242" s="143"/>
      <c r="E242" s="144"/>
      <c r="F242" s="121"/>
      <c r="G242" s="122"/>
      <c r="H242" s="122"/>
      <c r="I242" s="122"/>
      <c r="J242" s="122"/>
      <c r="K242" s="123"/>
      <c r="L242" s="162" t="s">
        <v>38</v>
      </c>
      <c r="M242" s="162"/>
      <c r="N242" s="162"/>
      <c r="O242" s="162"/>
      <c r="P242" s="162"/>
      <c r="Q242" s="162"/>
      <c r="R242" s="162"/>
      <c r="S242" s="162"/>
      <c r="T242" s="162"/>
      <c r="U242" s="162"/>
      <c r="V242" s="162"/>
      <c r="W242" s="162"/>
      <c r="X242" s="162"/>
      <c r="Y242" s="162"/>
      <c r="Z242" s="162"/>
      <c r="AA242" s="161"/>
      <c r="AB242" s="161"/>
      <c r="AC242" s="161"/>
      <c r="AD242" s="161"/>
      <c r="AE242" s="161"/>
      <c r="AF242" s="161"/>
      <c r="AG242" s="161"/>
      <c r="AH242" s="161"/>
      <c r="AI242" s="161"/>
      <c r="AJ242" s="161"/>
      <c r="AK242" s="161"/>
      <c r="AL242" s="161"/>
      <c r="AM242" s="210" t="s">
        <v>162</v>
      </c>
      <c r="AN242" s="211"/>
      <c r="AO242" s="211"/>
      <c r="AP242" s="211"/>
      <c r="AQ242" s="211"/>
      <c r="AR242" s="211"/>
      <c r="AS242" s="109" t="s">
        <v>63</v>
      </c>
      <c r="AT242" s="109"/>
      <c r="AV242" s="127">
        <v>300</v>
      </c>
      <c r="AW242" s="127"/>
      <c r="AX242" s="127"/>
      <c r="AY242" s="127"/>
      <c r="AZ242" s="127"/>
      <c r="BA242" s="109" t="s">
        <v>64</v>
      </c>
      <c r="BB242" s="109"/>
      <c r="BC242" s="131" t="str">
        <f>IF(BC179="","",BC179)</f>
        <v/>
      </c>
      <c r="BD242" s="131"/>
      <c r="BE242" s="131"/>
      <c r="BF242" s="131"/>
      <c r="BG242" s="109" t="s">
        <v>66</v>
      </c>
      <c r="BH242" s="109"/>
      <c r="BL242" s="129" t="str">
        <f>IF(BL179="","",BL179)</f>
        <v/>
      </c>
      <c r="BM242" s="129"/>
      <c r="BN242" s="129"/>
      <c r="BO242" s="129"/>
      <c r="BP242" s="129"/>
      <c r="BQ242" s="129"/>
      <c r="BR242" s="129"/>
      <c r="CE242" s="128" t="e">
        <f>AV242*BC242</f>
        <v>#VALUE!</v>
      </c>
      <c r="CF242" s="128"/>
      <c r="CG242" s="128"/>
      <c r="CH242" s="128"/>
      <c r="CI242" s="128"/>
      <c r="CJ242" s="128"/>
      <c r="CK242" s="128"/>
      <c r="CL242" s="128"/>
    </row>
    <row r="243" spans="1:90" ht="11.25" customHeight="1">
      <c r="A243" s="142"/>
      <c r="B243" s="143"/>
      <c r="C243" s="143"/>
      <c r="D243" s="143"/>
      <c r="E243" s="144"/>
      <c r="F243" s="118"/>
      <c r="G243" s="119"/>
      <c r="H243" s="119"/>
      <c r="I243" s="119"/>
      <c r="J243" s="119"/>
      <c r="K243" s="120"/>
      <c r="L243" s="124" t="str">
        <f>IF($L$54="","",$L$54)</f>
        <v/>
      </c>
      <c r="M243" s="124"/>
      <c r="N243" s="124"/>
      <c r="O243" s="124"/>
      <c r="P243" s="124"/>
      <c r="Q243" s="124"/>
      <c r="R243" s="124"/>
      <c r="S243" s="124"/>
      <c r="T243" s="124"/>
      <c r="U243" s="124"/>
      <c r="V243" s="124"/>
      <c r="W243" s="124"/>
      <c r="X243" s="124"/>
      <c r="Y243" s="124"/>
      <c r="Z243" s="124"/>
      <c r="AA243" s="125" t="str">
        <f>IF($AA$54="","",$AA$54)</f>
        <v/>
      </c>
      <c r="AB243" s="125"/>
      <c r="AC243" s="125"/>
      <c r="AD243" s="125"/>
      <c r="AE243" s="125"/>
      <c r="AF243" s="125"/>
      <c r="AG243" s="125"/>
      <c r="AH243" s="125"/>
      <c r="AI243" s="125"/>
      <c r="AJ243" s="125"/>
      <c r="AK243" s="125"/>
      <c r="AL243" s="125"/>
      <c r="BJ243" s="109" t="s">
        <v>65</v>
      </c>
      <c r="BK243" s="109"/>
      <c r="BL243" s="129"/>
      <c r="BM243" s="129"/>
      <c r="BN243" s="129"/>
      <c r="BO243" s="129"/>
      <c r="BP243" s="129"/>
      <c r="BQ243" s="129"/>
      <c r="BR243" s="129"/>
      <c r="BS243" s="109" t="s">
        <v>67</v>
      </c>
      <c r="BT243" s="109"/>
      <c r="CE243" s="41"/>
      <c r="CF243" s="41"/>
      <c r="CG243" s="41"/>
      <c r="CH243" s="41"/>
      <c r="CI243" s="41"/>
      <c r="CJ243" s="41"/>
      <c r="CK243" s="41"/>
      <c r="CL243" s="41"/>
    </row>
    <row r="244" spans="1:90" ht="17.25" customHeight="1">
      <c r="A244" s="142"/>
      <c r="B244" s="143"/>
      <c r="C244" s="143"/>
      <c r="D244" s="143"/>
      <c r="E244" s="144"/>
      <c r="F244" s="121"/>
      <c r="G244" s="122"/>
      <c r="H244" s="122"/>
      <c r="I244" s="122"/>
      <c r="J244" s="122"/>
      <c r="K244" s="123"/>
      <c r="L244" s="126" t="str">
        <f>IF($L$55="","",$L$55)</f>
        <v/>
      </c>
      <c r="M244" s="126"/>
      <c r="N244" s="126"/>
      <c r="O244" s="126"/>
      <c r="P244" s="126"/>
      <c r="Q244" s="126"/>
      <c r="R244" s="126"/>
      <c r="S244" s="126"/>
      <c r="T244" s="126"/>
      <c r="U244" s="126"/>
      <c r="V244" s="126"/>
      <c r="W244" s="126"/>
      <c r="X244" s="126"/>
      <c r="Y244" s="126"/>
      <c r="Z244" s="126"/>
      <c r="AA244" s="125"/>
      <c r="AB244" s="125"/>
      <c r="AC244" s="125"/>
      <c r="AD244" s="125"/>
      <c r="AE244" s="125"/>
      <c r="AF244" s="125"/>
      <c r="AG244" s="125"/>
      <c r="AH244" s="125"/>
      <c r="AI244" s="125"/>
      <c r="AJ244" s="125"/>
      <c r="AK244" s="125"/>
      <c r="AL244" s="125"/>
      <c r="AS244" s="109" t="s">
        <v>63</v>
      </c>
      <c r="AT244" s="109"/>
      <c r="AV244" s="127">
        <v>500</v>
      </c>
      <c r="AW244" s="127"/>
      <c r="AX244" s="127"/>
      <c r="AY244" s="127"/>
      <c r="AZ244" s="127"/>
      <c r="BA244" s="109" t="s">
        <v>64</v>
      </c>
      <c r="BB244" s="109"/>
      <c r="BC244" s="131" t="str">
        <f>IF(BC181="","",BC181)</f>
        <v/>
      </c>
      <c r="BD244" s="131"/>
      <c r="BE244" s="131"/>
      <c r="BF244" s="131"/>
      <c r="BG244" s="109" t="s">
        <v>66</v>
      </c>
      <c r="BH244" s="109"/>
      <c r="CE244" s="128" t="e">
        <f>AV244*BC244</f>
        <v>#VALUE!</v>
      </c>
      <c r="CF244" s="128"/>
      <c r="CG244" s="128"/>
      <c r="CH244" s="128"/>
      <c r="CI244" s="128"/>
      <c r="CJ244" s="128"/>
      <c r="CK244" s="128"/>
      <c r="CL244" s="128"/>
    </row>
    <row r="245" spans="1:90" ht="11.25" customHeight="1">
      <c r="A245" s="142"/>
      <c r="B245" s="143"/>
      <c r="C245" s="143"/>
      <c r="D245" s="143"/>
      <c r="E245" s="144"/>
      <c r="F245" s="118"/>
      <c r="G245" s="119"/>
      <c r="H245" s="119"/>
      <c r="I245" s="119"/>
      <c r="J245" s="119"/>
      <c r="K245" s="120"/>
      <c r="L245" s="124" t="str">
        <f>IF($L$56="","",$L$56)</f>
        <v/>
      </c>
      <c r="M245" s="124"/>
      <c r="N245" s="124"/>
      <c r="O245" s="124"/>
      <c r="P245" s="124"/>
      <c r="Q245" s="124"/>
      <c r="R245" s="124"/>
      <c r="S245" s="124"/>
      <c r="T245" s="124"/>
      <c r="U245" s="124"/>
      <c r="V245" s="124"/>
      <c r="W245" s="124"/>
      <c r="X245" s="124"/>
      <c r="Y245" s="124"/>
      <c r="Z245" s="124"/>
      <c r="AA245" s="125" t="str">
        <f>IF($AA$56="","",$AA$56)</f>
        <v/>
      </c>
      <c r="AB245" s="125"/>
      <c r="AC245" s="125"/>
      <c r="AD245" s="125"/>
      <c r="AE245" s="125"/>
      <c r="AF245" s="125"/>
      <c r="AG245" s="125"/>
      <c r="AH245" s="125"/>
      <c r="AI245" s="125"/>
      <c r="AJ245" s="125"/>
      <c r="AK245" s="125"/>
      <c r="AL245" s="125"/>
    </row>
    <row r="246" spans="1:90" ht="17.25" customHeight="1">
      <c r="A246" s="145"/>
      <c r="B246" s="146"/>
      <c r="C246" s="146"/>
      <c r="D246" s="146"/>
      <c r="E246" s="147"/>
      <c r="F246" s="121"/>
      <c r="G246" s="122"/>
      <c r="H246" s="122"/>
      <c r="I246" s="122"/>
      <c r="J246" s="122"/>
      <c r="K246" s="123"/>
      <c r="L246" s="126" t="str">
        <f>IF($L$57="","",$L$57)</f>
        <v/>
      </c>
      <c r="M246" s="126"/>
      <c r="N246" s="126"/>
      <c r="O246" s="126"/>
      <c r="P246" s="126"/>
      <c r="Q246" s="126"/>
      <c r="R246" s="126"/>
      <c r="S246" s="126"/>
      <c r="T246" s="126"/>
      <c r="U246" s="126"/>
      <c r="V246" s="126"/>
      <c r="W246" s="126"/>
      <c r="X246" s="126"/>
      <c r="Y246" s="126"/>
      <c r="Z246" s="126"/>
      <c r="AA246" s="125"/>
      <c r="AB246" s="125"/>
      <c r="AC246" s="125"/>
      <c r="AD246" s="125"/>
      <c r="AE246" s="125"/>
      <c r="AF246" s="125"/>
      <c r="AG246" s="125"/>
      <c r="AH246" s="125"/>
      <c r="AI246" s="125"/>
      <c r="AJ246" s="125"/>
      <c r="AK246" s="125"/>
      <c r="AL246" s="125"/>
    </row>
    <row r="247" spans="1:90" ht="6" customHeight="1"/>
    <row r="248" spans="1:90">
      <c r="B248" s="35" t="s">
        <v>163</v>
      </c>
    </row>
    <row r="249" spans="1:90" ht="6" customHeight="1"/>
    <row r="250" spans="1:90" ht="13.5" customHeight="1">
      <c r="A250" s="35" t="s">
        <v>168</v>
      </c>
    </row>
    <row r="251" spans="1:90" ht="11.25" customHeight="1">
      <c r="A251" s="107" t="s">
        <v>149</v>
      </c>
      <c r="B251" s="107"/>
      <c r="C251" s="107"/>
      <c r="D251" s="107"/>
      <c r="E251" s="107"/>
      <c r="F251" s="107"/>
      <c r="G251" s="107"/>
      <c r="H251" s="107"/>
      <c r="I251" s="108" t="s">
        <v>164</v>
      </c>
      <c r="J251" s="108"/>
      <c r="K251" s="108"/>
      <c r="L251" s="108"/>
      <c r="M251" s="108"/>
      <c r="N251" s="108"/>
      <c r="O251" s="108"/>
      <c r="P251" s="108"/>
      <c r="Q251" s="108"/>
      <c r="R251" s="108"/>
      <c r="S251" s="108"/>
      <c r="T251" s="108"/>
      <c r="V251" s="109" t="s">
        <v>147</v>
      </c>
      <c r="W251" s="109"/>
    </row>
    <row r="252" spans="1:90" ht="11.25" customHeight="1">
      <c r="A252" s="108" t="s">
        <v>148</v>
      </c>
      <c r="B252" s="108"/>
      <c r="C252" s="108"/>
      <c r="D252" s="108"/>
      <c r="E252" s="108"/>
      <c r="F252" s="108"/>
      <c r="G252" s="108"/>
      <c r="H252" s="108"/>
      <c r="I252" s="108"/>
      <c r="J252" s="108"/>
      <c r="K252" s="108"/>
      <c r="L252" s="108"/>
      <c r="M252" s="108"/>
      <c r="N252" s="108"/>
      <c r="O252" s="108"/>
      <c r="P252" s="108"/>
      <c r="Q252" s="108"/>
      <c r="R252" s="108"/>
      <c r="S252" s="108"/>
      <c r="T252" s="108"/>
      <c r="V252" s="109" t="s">
        <v>147</v>
      </c>
      <c r="W252" s="109"/>
    </row>
    <row r="253" spans="1:90" ht="6" customHeight="1"/>
    <row r="254" spans="1:90" ht="20.25" customHeight="1">
      <c r="O254" s="130" t="str">
        <f>IF($O$65="","",$O$65)</f>
        <v/>
      </c>
      <c r="P254" s="130"/>
      <c r="Q254" s="130"/>
      <c r="R254" s="130"/>
      <c r="S254" s="130"/>
      <c r="T254" s="130"/>
      <c r="U254" s="130"/>
      <c r="V254" s="130"/>
      <c r="W254" s="130"/>
      <c r="X254" s="130"/>
      <c r="Y254" s="108" t="s">
        <v>68</v>
      </c>
      <c r="Z254" s="108"/>
      <c r="AA254" s="108"/>
      <c r="AB254" s="108"/>
      <c r="AC254" s="108"/>
      <c r="AD254" s="108"/>
      <c r="AE254" s="108"/>
      <c r="AF254" s="108"/>
      <c r="AG254" s="108"/>
      <c r="AH254" s="108"/>
      <c r="AI254" s="108"/>
      <c r="AJ254" s="108"/>
      <c r="AK254" s="108"/>
      <c r="AL254" s="108"/>
      <c r="AM254" s="108"/>
      <c r="AN254" s="108"/>
      <c r="AO254" s="108"/>
      <c r="AP254" s="108"/>
      <c r="AR254" s="130" t="str">
        <f>IF($AR$65="","",$AR$65)</f>
        <v/>
      </c>
      <c r="AS254" s="130"/>
      <c r="AT254" s="130"/>
      <c r="AU254" s="130"/>
      <c r="AV254" s="130"/>
      <c r="AW254" s="130"/>
      <c r="AX254" s="130"/>
      <c r="AY254" s="130"/>
      <c r="AZ254" s="130"/>
      <c r="BA254" s="130"/>
      <c r="BB254" s="130"/>
      <c r="BC254" s="130"/>
      <c r="BD254" s="130"/>
      <c r="BE254" s="130"/>
      <c r="BF254" s="130"/>
      <c r="BG254" s="130"/>
      <c r="BH254" s="130"/>
      <c r="BI254" s="130"/>
      <c r="BL254" s="109" t="s">
        <v>69</v>
      </c>
      <c r="BM254" s="109"/>
    </row>
    <row r="255" spans="1:90" ht="6" customHeight="1">
      <c r="O255" s="43"/>
      <c r="P255" s="43"/>
      <c r="Q255" s="43"/>
      <c r="R255" s="43"/>
      <c r="S255" s="43"/>
      <c r="T255" s="43"/>
      <c r="U255" s="43"/>
      <c r="V255" s="43"/>
      <c r="W255" s="43"/>
      <c r="X255" s="43"/>
      <c r="AR255" s="43"/>
      <c r="AS255" s="43"/>
      <c r="AT255" s="43"/>
      <c r="AU255" s="43"/>
      <c r="AV255" s="43"/>
      <c r="AW255" s="43"/>
      <c r="AX255" s="43"/>
      <c r="AY255" s="43"/>
      <c r="AZ255" s="43"/>
      <c r="BA255" s="43"/>
      <c r="BB255" s="43"/>
      <c r="BC255" s="43"/>
      <c r="BD255" s="43"/>
      <c r="BE255" s="43"/>
      <c r="BF255" s="43"/>
      <c r="BG255" s="43"/>
      <c r="BH255" s="43"/>
      <c r="BI255" s="43"/>
    </row>
    <row r="256" spans="1:90" ht="20.25" customHeight="1">
      <c r="O256" s="130" t="str">
        <f>IF($O$67="","",$O$67)</f>
        <v/>
      </c>
      <c r="P256" s="130"/>
      <c r="Q256" s="130"/>
      <c r="R256" s="130"/>
      <c r="S256" s="130"/>
      <c r="T256" s="130"/>
      <c r="U256" s="130"/>
      <c r="V256" s="130"/>
      <c r="W256" s="130"/>
      <c r="X256" s="130"/>
      <c r="Y256" s="108" t="s">
        <v>70</v>
      </c>
      <c r="Z256" s="108"/>
      <c r="AA256" s="108"/>
      <c r="AB256" s="108"/>
      <c r="AC256" s="108"/>
      <c r="AD256" s="108"/>
      <c r="AE256" s="108"/>
      <c r="AF256" s="108"/>
      <c r="AG256" s="108"/>
      <c r="AH256" s="108"/>
      <c r="AI256" s="108"/>
      <c r="AJ256" s="108"/>
      <c r="AK256" s="108"/>
      <c r="AL256" s="108"/>
      <c r="AM256" s="108"/>
      <c r="AN256" s="108"/>
      <c r="AO256" s="108"/>
      <c r="AP256" s="108"/>
      <c r="AR256" s="130" t="str">
        <f>IF($AR$67="","",$AR$67)</f>
        <v/>
      </c>
      <c r="AS256" s="130"/>
      <c r="AT256" s="130"/>
      <c r="AU256" s="130"/>
      <c r="AV256" s="130"/>
      <c r="AW256" s="130"/>
      <c r="AX256" s="130"/>
      <c r="AY256" s="130"/>
      <c r="AZ256" s="130"/>
      <c r="BA256" s="130"/>
      <c r="BB256" s="130"/>
      <c r="BC256" s="130"/>
      <c r="BD256" s="130"/>
      <c r="BE256" s="130"/>
      <c r="BF256" s="130"/>
      <c r="BG256" s="130"/>
      <c r="BH256" s="130"/>
      <c r="BI256" s="130"/>
      <c r="BL256" s="109" t="s">
        <v>69</v>
      </c>
      <c r="BM256" s="109"/>
    </row>
    <row r="264" spans="1:104" ht="18" customHeight="1">
      <c r="A264" s="201" t="s">
        <v>101</v>
      </c>
      <c r="B264" s="201"/>
      <c r="C264" s="201"/>
      <c r="D264" s="201"/>
      <c r="E264" s="201"/>
      <c r="F264" s="201"/>
      <c r="G264" s="201"/>
      <c r="H264" s="201"/>
      <c r="I264" s="201"/>
      <c r="J264" s="201"/>
      <c r="K264" s="201"/>
      <c r="L264" s="201"/>
      <c r="M264" s="201"/>
      <c r="N264" s="201"/>
      <c r="O264" s="201"/>
      <c r="BP264" s="116" t="s">
        <v>135</v>
      </c>
      <c r="BQ264" s="116"/>
      <c r="BR264" s="116"/>
      <c r="BS264" s="116"/>
      <c r="BT264" s="116"/>
    </row>
    <row r="265" spans="1:104" ht="21.95" customHeight="1">
      <c r="A265" s="201"/>
      <c r="B265" s="201"/>
      <c r="C265" s="201"/>
      <c r="D265" s="201"/>
      <c r="E265" s="201"/>
      <c r="F265" s="201"/>
      <c r="G265" s="201"/>
      <c r="H265" s="201"/>
      <c r="I265" s="201"/>
      <c r="J265" s="201"/>
      <c r="K265" s="201"/>
      <c r="L265" s="201"/>
      <c r="M265" s="201"/>
      <c r="N265" s="201"/>
      <c r="O265" s="201"/>
    </row>
    <row r="266" spans="1:104" ht="21.95" customHeight="1">
      <c r="A266" s="202" t="str">
        <f>IF(A203="","",A203)</f>
        <v>第４９回広島県民スポーツ大会　陸上競技参加者名簿</v>
      </c>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c r="AA266" s="202"/>
      <c r="AB266" s="202"/>
      <c r="AC266" s="202"/>
      <c r="AD266" s="202"/>
      <c r="AE266" s="202"/>
      <c r="AF266" s="202"/>
      <c r="AG266" s="202"/>
      <c r="AH266" s="202"/>
      <c r="AI266" s="202"/>
      <c r="AJ266" s="202"/>
      <c r="AK266" s="202"/>
      <c r="AL266" s="202"/>
      <c r="AM266" s="202"/>
      <c r="AN266" s="202"/>
      <c r="AO266" s="202"/>
      <c r="AP266" s="202"/>
      <c r="AQ266" s="202"/>
      <c r="AR266" s="202"/>
      <c r="AS266" s="202"/>
      <c r="AT266" s="202"/>
      <c r="AU266" s="202"/>
      <c r="AV266" s="202"/>
      <c r="AW266" s="202"/>
      <c r="AX266" s="202"/>
      <c r="AY266" s="202"/>
      <c r="AZ266" s="202"/>
      <c r="BA266" s="202"/>
      <c r="BB266" s="202"/>
      <c r="BC266" s="202"/>
      <c r="BD266" s="202"/>
      <c r="BE266" s="202"/>
      <c r="BF266" s="202"/>
      <c r="BG266" s="202"/>
      <c r="BH266" s="202"/>
      <c r="BI266" s="202"/>
      <c r="BJ266" s="202"/>
      <c r="BK266" s="202"/>
      <c r="BL266" s="202"/>
      <c r="BM266" s="202"/>
      <c r="BN266" s="202"/>
      <c r="BO266" s="202"/>
      <c r="BP266" s="202"/>
      <c r="BQ266" s="202"/>
      <c r="BR266" s="202"/>
      <c r="BS266" s="202"/>
      <c r="BT266" s="202"/>
    </row>
    <row r="267" spans="1:104" ht="10.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row>
    <row r="268" spans="1:104" ht="20.25" customHeight="1">
      <c r="A268" s="198" t="s">
        <v>159</v>
      </c>
      <c r="B268" s="198"/>
      <c r="C268" s="198"/>
      <c r="D268" s="198"/>
      <c r="E268" s="198"/>
      <c r="F268" s="198"/>
      <c r="G268" s="198"/>
      <c r="H268" s="198"/>
      <c r="I268" s="198"/>
      <c r="J268" s="198"/>
      <c r="K268" s="198"/>
      <c r="L268" s="198"/>
      <c r="M268" s="198"/>
      <c r="N268" s="198"/>
      <c r="O268" s="195" t="str">
        <f>IF($O$16="","",$O$16)</f>
        <v/>
      </c>
      <c r="P268" s="195"/>
      <c r="Q268" s="195"/>
      <c r="R268" s="195"/>
      <c r="S268" s="195"/>
      <c r="T268" s="195"/>
      <c r="U268" s="195"/>
      <c r="V268" s="195"/>
      <c r="W268" s="195"/>
      <c r="X268" s="195"/>
      <c r="Y268" s="195"/>
      <c r="Z268" s="195"/>
      <c r="AA268" s="195"/>
      <c r="AB268" s="195"/>
      <c r="AC268" s="195"/>
      <c r="AD268" s="195"/>
      <c r="AE268" s="195"/>
      <c r="AF268" s="195"/>
      <c r="AG268" s="61" t="s">
        <v>48</v>
      </c>
      <c r="AH268" s="194" t="str">
        <f>IF($AH$16="","",$AH$16)</f>
        <v/>
      </c>
      <c r="AI268" s="194"/>
      <c r="AJ268" s="194"/>
      <c r="AK268" s="194"/>
      <c r="AL268" s="194"/>
      <c r="AM268" s="194"/>
      <c r="AN268" s="194"/>
      <c r="AO268" s="194"/>
      <c r="AP268" s="61" t="s">
        <v>50</v>
      </c>
      <c r="AR268" s="198" t="s">
        <v>160</v>
      </c>
      <c r="AS268" s="198"/>
      <c r="AT268" s="198"/>
      <c r="AU268" s="198"/>
      <c r="AV268" s="198"/>
      <c r="AW268" s="198"/>
      <c r="AX268" s="198"/>
      <c r="AY268" s="198"/>
      <c r="AZ268" s="198"/>
      <c r="BA268" s="198"/>
      <c r="BB268" s="198"/>
      <c r="BC268" s="198"/>
      <c r="BD268" s="198"/>
      <c r="BE268" s="198"/>
      <c r="BF268" s="198"/>
      <c r="BG268" s="194" t="str">
        <f>IF($BG$16="","",$BG$16)</f>
        <v/>
      </c>
      <c r="BH268" s="194"/>
      <c r="BI268" s="194"/>
      <c r="BJ268" s="194"/>
      <c r="BK268" s="194"/>
      <c r="BL268" s="194"/>
      <c r="BM268" s="194"/>
      <c r="BN268" s="194"/>
      <c r="BO268" s="194"/>
      <c r="BP268" s="194"/>
      <c r="BQ268" s="194"/>
      <c r="BR268" s="194"/>
      <c r="BS268" s="194"/>
      <c r="BT268" s="194"/>
      <c r="CY268" s="41" t="str">
        <f>IF(O268="","",PHONETIC(O268))</f>
        <v/>
      </c>
      <c r="CZ268" s="33" t="str">
        <f>IF(AH268="","",PHONETIC(AH268))</f>
        <v/>
      </c>
    </row>
    <row r="269" spans="1:104" ht="20.25" customHeight="1">
      <c r="A269" s="198" t="s">
        <v>47</v>
      </c>
      <c r="B269" s="198"/>
      <c r="C269" s="198"/>
      <c r="D269" s="198"/>
      <c r="E269" s="198"/>
      <c r="F269" s="198"/>
      <c r="G269" s="198"/>
      <c r="H269" s="198"/>
      <c r="I269" s="198"/>
      <c r="J269" s="198"/>
      <c r="K269" s="198"/>
      <c r="L269" s="198"/>
      <c r="M269" s="198"/>
      <c r="N269" s="198"/>
      <c r="O269" s="196" t="s">
        <v>49</v>
      </c>
      <c r="P269" s="196"/>
      <c r="Q269" s="205" t="str">
        <f>IF($Q$17="","",$Q$17)</f>
        <v/>
      </c>
      <c r="R269" s="205"/>
      <c r="S269" s="205"/>
      <c r="T269" s="205"/>
      <c r="U269" s="205"/>
      <c r="V269" s="196" t="s">
        <v>51</v>
      </c>
      <c r="W269" s="196"/>
      <c r="X269" s="206" t="str">
        <f>IF($X$17="","",$X$17)</f>
        <v/>
      </c>
      <c r="Y269" s="206"/>
      <c r="Z269" s="206"/>
      <c r="AA269" s="206"/>
      <c r="AB269" s="64"/>
      <c r="AC269" s="197" t="str">
        <f>IF($AC$17="","",$AC$17)</f>
        <v/>
      </c>
      <c r="AD269" s="197"/>
      <c r="AE269" s="197"/>
      <c r="AF269" s="197"/>
      <c r="AG269" s="197"/>
      <c r="AH269" s="197"/>
      <c r="AI269" s="197"/>
      <c r="AJ269" s="197"/>
      <c r="AK269" s="197"/>
      <c r="AL269" s="197"/>
      <c r="AM269" s="197"/>
      <c r="AN269" s="197"/>
      <c r="AO269" s="197"/>
      <c r="AP269" s="197"/>
      <c r="AQ269" s="197"/>
      <c r="AR269" s="197"/>
      <c r="AS269" s="197"/>
      <c r="AT269" s="197"/>
      <c r="AU269" s="197"/>
      <c r="AV269" s="197"/>
      <c r="AW269" s="197"/>
      <c r="AX269" s="197"/>
      <c r="AY269" s="197"/>
      <c r="AZ269" s="197"/>
      <c r="BA269" s="197"/>
      <c r="BB269" s="196" t="s">
        <v>52</v>
      </c>
      <c r="BC269" s="196"/>
      <c r="BD269" s="196"/>
      <c r="BE269" s="61" t="s">
        <v>53</v>
      </c>
      <c r="BF269" s="195" t="str">
        <f>IF($BF$17="","",$BF$17)</f>
        <v/>
      </c>
      <c r="BG269" s="195"/>
      <c r="BH269" s="195"/>
      <c r="BI269" s="195"/>
      <c r="BJ269" s="61" t="s">
        <v>54</v>
      </c>
      <c r="BK269" s="195" t="str">
        <f>IF(BK206="","",BK206)</f>
        <v/>
      </c>
      <c r="BL269" s="195"/>
      <c r="BM269" s="195"/>
      <c r="BN269" s="196" t="s">
        <v>51</v>
      </c>
      <c r="BO269" s="196"/>
      <c r="BP269" s="106" t="str">
        <f>IF(BP206="","",BP206)</f>
        <v/>
      </c>
      <c r="BQ269" s="106"/>
      <c r="BR269" s="106"/>
      <c r="BS269" s="106"/>
      <c r="BT269" s="106"/>
    </row>
    <row r="270" spans="1:104" ht="15.4"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7" t="s">
        <v>56</v>
      </c>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row>
    <row r="271" spans="1:104" ht="15.4" customHeight="1">
      <c r="A271" s="38" t="s">
        <v>48</v>
      </c>
      <c r="B271" s="193" t="str">
        <f>IF(B208="","",B208)</f>
        <v/>
      </c>
      <c r="C271" s="193"/>
      <c r="D271" s="193"/>
      <c r="E271" s="193"/>
      <c r="F271" s="38" t="s">
        <v>50</v>
      </c>
      <c r="G271" s="39"/>
      <c r="H271" s="39" t="s">
        <v>60</v>
      </c>
      <c r="I271" s="38"/>
      <c r="J271" s="38"/>
      <c r="K271" s="38"/>
      <c r="L271" s="38"/>
      <c r="M271" s="38"/>
      <c r="N271" s="38"/>
      <c r="O271" s="38"/>
      <c r="P271" s="38"/>
      <c r="Q271" s="38"/>
      <c r="R271" s="38"/>
      <c r="S271" s="38"/>
      <c r="T271" s="38"/>
      <c r="U271" s="38"/>
      <c r="V271" s="38"/>
      <c r="W271" s="38"/>
      <c r="X271" s="38"/>
      <c r="Y271" s="38"/>
      <c r="Z271" s="38"/>
      <c r="AA271" s="40" t="s">
        <v>57</v>
      </c>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row>
    <row r="272" spans="1:104" ht="15.4" customHeight="1">
      <c r="A272" s="38" t="s">
        <v>48</v>
      </c>
      <c r="B272" s="203" t="str">
        <f>IF(B209="","",B209)</f>
        <v/>
      </c>
      <c r="C272" s="203"/>
      <c r="D272" s="203"/>
      <c r="E272" s="203"/>
      <c r="F272" s="38" t="s">
        <v>59</v>
      </c>
      <c r="G272" s="38"/>
      <c r="H272" s="39" t="s">
        <v>61</v>
      </c>
      <c r="I272" s="38"/>
      <c r="J272" s="38"/>
      <c r="K272" s="38"/>
      <c r="L272" s="38"/>
      <c r="M272" s="38"/>
      <c r="N272" s="38"/>
      <c r="O272" s="38"/>
      <c r="P272" s="38"/>
      <c r="Q272" s="38"/>
      <c r="R272" s="38"/>
      <c r="S272" s="38"/>
      <c r="T272" s="38"/>
      <c r="U272" s="38"/>
      <c r="V272" s="38"/>
      <c r="W272" s="38"/>
      <c r="X272" s="38"/>
      <c r="Y272" s="38"/>
      <c r="Z272" s="38"/>
      <c r="AA272" s="40" t="s">
        <v>58</v>
      </c>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row>
    <row r="274" spans="1:74" ht="9.4" customHeight="1">
      <c r="A274" s="185" t="s">
        <v>150</v>
      </c>
      <c r="B274" s="186"/>
      <c r="C274" s="186"/>
      <c r="D274" s="186"/>
      <c r="E274" s="186"/>
      <c r="F274" s="204" t="s">
        <v>152</v>
      </c>
      <c r="G274" s="140"/>
      <c r="H274" s="140"/>
      <c r="I274" s="140"/>
      <c r="J274" s="140"/>
      <c r="K274" s="141"/>
      <c r="L274" s="207" t="s">
        <v>100</v>
      </c>
      <c r="M274" s="207"/>
      <c r="N274" s="207"/>
      <c r="O274" s="207"/>
      <c r="P274" s="207"/>
      <c r="Q274" s="207"/>
      <c r="R274" s="207"/>
      <c r="S274" s="207"/>
      <c r="T274" s="207"/>
      <c r="U274" s="207"/>
      <c r="V274" s="207"/>
      <c r="W274" s="207"/>
      <c r="X274" s="207"/>
      <c r="Y274" s="207"/>
      <c r="Z274" s="207"/>
      <c r="AA274" s="186" t="s">
        <v>37</v>
      </c>
      <c r="AB274" s="186"/>
      <c r="AC274" s="186"/>
      <c r="AD274" s="186"/>
      <c r="AE274" s="186"/>
      <c r="AF274" s="186"/>
      <c r="AG274" s="186"/>
      <c r="AH274" s="186"/>
      <c r="AI274" s="186"/>
      <c r="AJ274" s="186"/>
      <c r="AK274" s="186"/>
      <c r="AL274" s="186"/>
      <c r="AM274" s="186" t="s">
        <v>35</v>
      </c>
      <c r="AN274" s="186"/>
      <c r="AO274" s="186"/>
      <c r="AP274" s="186"/>
      <c r="AQ274" s="186"/>
      <c r="AR274" s="189" t="s">
        <v>36</v>
      </c>
      <c r="AS274" s="189"/>
      <c r="AT274" s="189"/>
      <c r="AU274" s="189"/>
      <c r="AV274" s="189"/>
      <c r="AW274" s="189"/>
      <c r="AX274" s="185" t="s">
        <v>139</v>
      </c>
      <c r="AY274" s="186"/>
      <c r="AZ274" s="186"/>
      <c r="BA274" s="186"/>
      <c r="BB274" s="186"/>
      <c r="BC274" s="186"/>
      <c r="BD274" s="186"/>
      <c r="BE274" s="186"/>
      <c r="BF274" s="185" t="s">
        <v>140</v>
      </c>
      <c r="BG274" s="186"/>
      <c r="BH274" s="186"/>
      <c r="BI274" s="186"/>
      <c r="BJ274" s="186"/>
      <c r="BK274" s="186"/>
      <c r="BL274" s="186"/>
      <c r="BM274" s="186"/>
      <c r="BN274" s="208" t="s">
        <v>40</v>
      </c>
      <c r="BO274" s="209"/>
      <c r="BP274" s="209"/>
      <c r="BQ274" s="209"/>
      <c r="BR274" s="209"/>
      <c r="BS274" s="209"/>
      <c r="BT274" s="209"/>
    </row>
    <row r="275" spans="1:74" ht="20.25" customHeight="1">
      <c r="A275" s="186"/>
      <c r="B275" s="186"/>
      <c r="C275" s="186"/>
      <c r="D275" s="186"/>
      <c r="E275" s="186"/>
      <c r="F275" s="145"/>
      <c r="G275" s="146"/>
      <c r="H275" s="146"/>
      <c r="I275" s="146"/>
      <c r="J275" s="146"/>
      <c r="K275" s="147"/>
      <c r="L275" s="199" t="s">
        <v>38</v>
      </c>
      <c r="M275" s="199"/>
      <c r="N275" s="199"/>
      <c r="O275" s="199"/>
      <c r="P275" s="199"/>
      <c r="Q275" s="199"/>
      <c r="R275" s="199"/>
      <c r="S275" s="199"/>
      <c r="T275" s="199"/>
      <c r="U275" s="199"/>
      <c r="V275" s="199"/>
      <c r="W275" s="199"/>
      <c r="X275" s="199"/>
      <c r="Y275" s="199"/>
      <c r="Z275" s="199"/>
      <c r="AA275" s="186"/>
      <c r="AB275" s="186"/>
      <c r="AC275" s="186"/>
      <c r="AD275" s="186"/>
      <c r="AE275" s="186"/>
      <c r="AF275" s="186"/>
      <c r="AG275" s="186"/>
      <c r="AH275" s="186"/>
      <c r="AI275" s="186"/>
      <c r="AJ275" s="186"/>
      <c r="AK275" s="186"/>
      <c r="AL275" s="186"/>
      <c r="AM275" s="186"/>
      <c r="AN275" s="186"/>
      <c r="AO275" s="186"/>
      <c r="AP275" s="186"/>
      <c r="AQ275" s="186"/>
      <c r="AR275" s="189"/>
      <c r="AS275" s="189"/>
      <c r="AT275" s="189"/>
      <c r="AU275" s="189"/>
      <c r="AV275" s="189"/>
      <c r="AW275" s="189"/>
      <c r="AX275" s="186"/>
      <c r="AY275" s="186"/>
      <c r="AZ275" s="186"/>
      <c r="BA275" s="186"/>
      <c r="BB275" s="186"/>
      <c r="BC275" s="186"/>
      <c r="BD275" s="186"/>
      <c r="BE275" s="186"/>
      <c r="BF275" s="186"/>
      <c r="BG275" s="186"/>
      <c r="BH275" s="186"/>
      <c r="BI275" s="186"/>
      <c r="BJ275" s="186"/>
      <c r="BK275" s="186"/>
      <c r="BL275" s="186"/>
      <c r="BM275" s="186"/>
      <c r="BN275" s="209"/>
      <c r="BO275" s="209"/>
      <c r="BP275" s="209"/>
      <c r="BQ275" s="209"/>
      <c r="BR275" s="209"/>
      <c r="BS275" s="209"/>
      <c r="BT275" s="209"/>
    </row>
    <row r="276" spans="1:74" ht="9.4" customHeight="1">
      <c r="A276" s="125" t="s">
        <v>34</v>
      </c>
      <c r="B276" s="125"/>
      <c r="C276" s="125"/>
      <c r="D276" s="125"/>
      <c r="E276" s="125"/>
      <c r="F276" s="118"/>
      <c r="G276" s="119"/>
      <c r="H276" s="119"/>
      <c r="I276" s="119"/>
      <c r="J276" s="119"/>
      <c r="K276" s="120"/>
      <c r="L276" s="192" t="s">
        <v>90</v>
      </c>
      <c r="M276" s="192"/>
      <c r="N276" s="192"/>
      <c r="O276" s="192"/>
      <c r="P276" s="192"/>
      <c r="Q276" s="192"/>
      <c r="R276" s="192"/>
      <c r="S276" s="192"/>
      <c r="T276" s="192"/>
      <c r="U276" s="192"/>
      <c r="V276" s="192"/>
      <c r="W276" s="192"/>
      <c r="X276" s="192"/>
      <c r="Y276" s="192"/>
      <c r="Z276" s="192"/>
      <c r="AA276" s="190">
        <v>2010</v>
      </c>
      <c r="AB276" s="149"/>
      <c r="AC276" s="149"/>
      <c r="AD276" s="149"/>
      <c r="AE276" s="149" t="s">
        <v>41</v>
      </c>
      <c r="AF276" s="149">
        <v>10</v>
      </c>
      <c r="AG276" s="149"/>
      <c r="AH276" s="149"/>
      <c r="AI276" s="149" t="s">
        <v>41</v>
      </c>
      <c r="AJ276" s="149">
        <v>3</v>
      </c>
      <c r="AK276" s="149"/>
      <c r="AL276" s="187"/>
      <c r="AM276" s="125" t="s">
        <v>31</v>
      </c>
      <c r="AN276" s="125"/>
      <c r="AO276" s="125"/>
      <c r="AP276" s="125"/>
      <c r="AQ276" s="125"/>
      <c r="AR276" s="200" t="s">
        <v>43</v>
      </c>
      <c r="AS276" s="200"/>
      <c r="AT276" s="200"/>
      <c r="AU276" s="200"/>
      <c r="AV276" s="200"/>
      <c r="AW276" s="200"/>
      <c r="AX276" s="125" t="s">
        <v>44</v>
      </c>
      <c r="AY276" s="125"/>
      <c r="AZ276" s="125"/>
      <c r="BA276" s="125"/>
      <c r="BB276" s="125"/>
      <c r="BC276" s="125"/>
      <c r="BD276" s="125"/>
      <c r="BE276" s="125"/>
      <c r="BF276" s="125" t="s">
        <v>145</v>
      </c>
      <c r="BG276" s="125"/>
      <c r="BH276" s="125"/>
      <c r="BI276" s="125"/>
      <c r="BJ276" s="125"/>
      <c r="BK276" s="125"/>
      <c r="BL276" s="125"/>
      <c r="BM276" s="125"/>
      <c r="BN276" s="184" t="s">
        <v>45</v>
      </c>
      <c r="BO276" s="164"/>
      <c r="BP276" s="164"/>
      <c r="BQ276" s="164"/>
      <c r="BR276" s="164"/>
      <c r="BS276" s="164"/>
      <c r="BT276" s="165"/>
    </row>
    <row r="277" spans="1:74" ht="16.5" customHeight="1">
      <c r="A277" s="125"/>
      <c r="B277" s="125"/>
      <c r="C277" s="125"/>
      <c r="D277" s="125"/>
      <c r="E277" s="125"/>
      <c r="F277" s="121"/>
      <c r="G277" s="122"/>
      <c r="H277" s="122"/>
      <c r="I277" s="122"/>
      <c r="J277" s="122"/>
      <c r="K277" s="123"/>
      <c r="L277" s="162" t="s">
        <v>89</v>
      </c>
      <c r="M277" s="162"/>
      <c r="N277" s="162"/>
      <c r="O277" s="162"/>
      <c r="P277" s="162"/>
      <c r="Q277" s="162"/>
      <c r="R277" s="162"/>
      <c r="S277" s="162"/>
      <c r="T277" s="162"/>
      <c r="U277" s="162"/>
      <c r="V277" s="162"/>
      <c r="W277" s="162"/>
      <c r="X277" s="162"/>
      <c r="Y277" s="162"/>
      <c r="Z277" s="162"/>
      <c r="AA277" s="191"/>
      <c r="AB277" s="150"/>
      <c r="AC277" s="150"/>
      <c r="AD277" s="150"/>
      <c r="AE277" s="150"/>
      <c r="AF277" s="150"/>
      <c r="AG277" s="150"/>
      <c r="AH277" s="150"/>
      <c r="AI277" s="150"/>
      <c r="AJ277" s="150"/>
      <c r="AK277" s="150"/>
      <c r="AL277" s="188"/>
      <c r="AM277" s="125"/>
      <c r="AN277" s="125"/>
      <c r="AO277" s="125"/>
      <c r="AP277" s="125"/>
      <c r="AQ277" s="125"/>
      <c r="AR277" s="200"/>
      <c r="AS277" s="200"/>
      <c r="AT277" s="200"/>
      <c r="AU277" s="200"/>
      <c r="AV277" s="200"/>
      <c r="AW277" s="200"/>
      <c r="AX277" s="125"/>
      <c r="AY277" s="125"/>
      <c r="AZ277" s="125"/>
      <c r="BA277" s="125"/>
      <c r="BB277" s="125"/>
      <c r="BC277" s="125"/>
      <c r="BD277" s="125"/>
      <c r="BE277" s="125"/>
      <c r="BF277" s="125"/>
      <c r="BG277" s="125"/>
      <c r="BH277" s="125"/>
      <c r="BI277" s="125"/>
      <c r="BJ277" s="125"/>
      <c r="BK277" s="125"/>
      <c r="BL277" s="125"/>
      <c r="BM277" s="125"/>
      <c r="BN277" s="166"/>
      <c r="BO277" s="167"/>
      <c r="BP277" s="167"/>
      <c r="BQ277" s="167"/>
      <c r="BR277" s="167"/>
      <c r="BS277" s="167"/>
      <c r="BT277" s="168"/>
    </row>
    <row r="278" spans="1:74" ht="9.4" customHeight="1">
      <c r="A278" s="125">
        <v>49</v>
      </c>
      <c r="B278" s="125"/>
      <c r="C278" s="125"/>
      <c r="D278" s="125"/>
      <c r="E278" s="182"/>
      <c r="F278" s="163"/>
      <c r="G278" s="164"/>
      <c r="H278" s="164"/>
      <c r="I278" s="164"/>
      <c r="J278" s="164"/>
      <c r="K278" s="165"/>
      <c r="L278" s="169" t="str">
        <f>IF(L279="","",PHONETIC(L279))</f>
        <v/>
      </c>
      <c r="M278" s="170"/>
      <c r="N278" s="170"/>
      <c r="O278" s="170"/>
      <c r="P278" s="170"/>
      <c r="Q278" s="170"/>
      <c r="R278" s="170"/>
      <c r="S278" s="170"/>
      <c r="T278" s="170"/>
      <c r="U278" s="170"/>
      <c r="V278" s="170"/>
      <c r="W278" s="170"/>
      <c r="X278" s="170"/>
      <c r="Y278" s="170"/>
      <c r="Z278" s="170"/>
      <c r="AA278" s="171"/>
      <c r="AB278" s="151"/>
      <c r="AC278" s="151"/>
      <c r="AD278" s="151"/>
      <c r="AE278" s="149" t="s">
        <v>41</v>
      </c>
      <c r="AF278" s="151"/>
      <c r="AG278" s="151"/>
      <c r="AH278" s="151"/>
      <c r="AI278" s="149" t="s">
        <v>42</v>
      </c>
      <c r="AJ278" s="151"/>
      <c r="AK278" s="151"/>
      <c r="AL278" s="173"/>
      <c r="AM278" s="110"/>
      <c r="AN278" s="111"/>
      <c r="AO278" s="111"/>
      <c r="AP278" s="111"/>
      <c r="AQ278" s="112"/>
      <c r="AR278" s="175"/>
      <c r="AS278" s="176"/>
      <c r="AT278" s="176"/>
      <c r="AU278" s="176"/>
      <c r="AV278" s="176"/>
      <c r="AW278" s="177"/>
      <c r="AX278" s="110"/>
      <c r="AY278" s="111"/>
      <c r="AZ278" s="111"/>
      <c r="BA278" s="111"/>
      <c r="BB278" s="111"/>
      <c r="BC278" s="111"/>
      <c r="BD278" s="111"/>
      <c r="BE278" s="112"/>
      <c r="BF278" s="110"/>
      <c r="BG278" s="111"/>
      <c r="BH278" s="111"/>
      <c r="BI278" s="111"/>
      <c r="BJ278" s="111"/>
      <c r="BK278" s="111"/>
      <c r="BL278" s="111"/>
      <c r="BM278" s="112"/>
      <c r="BN278" s="117"/>
      <c r="BO278" s="111"/>
      <c r="BP278" s="111"/>
      <c r="BQ278" s="111"/>
      <c r="BR278" s="111"/>
      <c r="BS278" s="111"/>
      <c r="BT278" s="112"/>
      <c r="BU278" s="35" t="str">
        <f>IF(AM278="","",IF(AM278="女",1,""))</f>
        <v/>
      </c>
      <c r="BV278" s="109" t="str">
        <f>IF(AM278="","",IF(AM278="女",1,""))</f>
        <v/>
      </c>
    </row>
    <row r="279" spans="1:74" ht="17.25" customHeight="1">
      <c r="A279" s="125"/>
      <c r="B279" s="125"/>
      <c r="C279" s="125"/>
      <c r="D279" s="125"/>
      <c r="E279" s="182"/>
      <c r="F279" s="166"/>
      <c r="G279" s="167"/>
      <c r="H279" s="167"/>
      <c r="I279" s="167"/>
      <c r="J279" s="167"/>
      <c r="K279" s="168"/>
      <c r="L279" s="183"/>
      <c r="M279" s="148"/>
      <c r="N279" s="148"/>
      <c r="O279" s="148"/>
      <c r="P279" s="148"/>
      <c r="Q279" s="148"/>
      <c r="R279" s="148"/>
      <c r="S279" s="148"/>
      <c r="T279" s="148"/>
      <c r="U279" s="148"/>
      <c r="V279" s="148"/>
      <c r="W279" s="148"/>
      <c r="X279" s="148"/>
      <c r="Y279" s="148"/>
      <c r="Z279" s="148"/>
      <c r="AA279" s="172"/>
      <c r="AB279" s="152"/>
      <c r="AC279" s="152"/>
      <c r="AD279" s="152"/>
      <c r="AE279" s="150"/>
      <c r="AF279" s="152"/>
      <c r="AG279" s="152"/>
      <c r="AH279" s="152"/>
      <c r="AI279" s="150"/>
      <c r="AJ279" s="152"/>
      <c r="AK279" s="152"/>
      <c r="AL279" s="174"/>
      <c r="AM279" s="113"/>
      <c r="AN279" s="114"/>
      <c r="AO279" s="114"/>
      <c r="AP279" s="114"/>
      <c r="AQ279" s="115"/>
      <c r="AR279" s="178"/>
      <c r="AS279" s="179"/>
      <c r="AT279" s="179"/>
      <c r="AU279" s="179"/>
      <c r="AV279" s="179"/>
      <c r="AW279" s="180"/>
      <c r="AX279" s="113"/>
      <c r="AY279" s="114"/>
      <c r="AZ279" s="114"/>
      <c r="BA279" s="114"/>
      <c r="BB279" s="114"/>
      <c r="BC279" s="114"/>
      <c r="BD279" s="114"/>
      <c r="BE279" s="115"/>
      <c r="BF279" s="113"/>
      <c r="BG279" s="114"/>
      <c r="BH279" s="114"/>
      <c r="BI279" s="114"/>
      <c r="BJ279" s="114"/>
      <c r="BK279" s="114"/>
      <c r="BL279" s="114"/>
      <c r="BM279" s="115"/>
      <c r="BN279" s="113"/>
      <c r="BO279" s="114"/>
      <c r="BP279" s="114"/>
      <c r="BQ279" s="114"/>
      <c r="BR279" s="114"/>
      <c r="BS279" s="114"/>
      <c r="BT279" s="115"/>
      <c r="BU279" s="35" t="str">
        <f>IF(AM278="","",IF(AM278="女",1,""))</f>
        <v/>
      </c>
      <c r="BV279" s="109"/>
    </row>
    <row r="280" spans="1:74" ht="9.4" customHeight="1">
      <c r="A280" s="125">
        <v>50</v>
      </c>
      <c r="B280" s="125"/>
      <c r="C280" s="125"/>
      <c r="D280" s="125"/>
      <c r="E280" s="125"/>
      <c r="F280" s="163"/>
      <c r="G280" s="164"/>
      <c r="H280" s="164"/>
      <c r="I280" s="164"/>
      <c r="J280" s="164"/>
      <c r="K280" s="165"/>
      <c r="L280" s="169" t="str">
        <f>IF(L281="","",PHONETIC(L281))</f>
        <v/>
      </c>
      <c r="M280" s="170"/>
      <c r="N280" s="170"/>
      <c r="O280" s="170"/>
      <c r="P280" s="170"/>
      <c r="Q280" s="170"/>
      <c r="R280" s="170"/>
      <c r="S280" s="170"/>
      <c r="T280" s="170"/>
      <c r="U280" s="170"/>
      <c r="V280" s="170"/>
      <c r="W280" s="170"/>
      <c r="X280" s="170"/>
      <c r="Y280" s="170"/>
      <c r="Z280" s="170"/>
      <c r="AA280" s="171"/>
      <c r="AB280" s="151"/>
      <c r="AC280" s="151"/>
      <c r="AD280" s="151"/>
      <c r="AE280" s="149" t="s">
        <v>41</v>
      </c>
      <c r="AF280" s="151"/>
      <c r="AG280" s="151"/>
      <c r="AH280" s="151"/>
      <c r="AI280" s="149" t="s">
        <v>42</v>
      </c>
      <c r="AJ280" s="151"/>
      <c r="AK280" s="151"/>
      <c r="AL280" s="173"/>
      <c r="AM280" s="110"/>
      <c r="AN280" s="111"/>
      <c r="AO280" s="111"/>
      <c r="AP280" s="111"/>
      <c r="AQ280" s="112"/>
      <c r="AR280" s="175"/>
      <c r="AS280" s="176"/>
      <c r="AT280" s="176"/>
      <c r="AU280" s="176"/>
      <c r="AV280" s="176"/>
      <c r="AW280" s="177"/>
      <c r="AX280" s="110"/>
      <c r="AY280" s="111"/>
      <c r="AZ280" s="111"/>
      <c r="BA280" s="111"/>
      <c r="BB280" s="111"/>
      <c r="BC280" s="111"/>
      <c r="BD280" s="111"/>
      <c r="BE280" s="112"/>
      <c r="BF280" s="110"/>
      <c r="BG280" s="111"/>
      <c r="BH280" s="111"/>
      <c r="BI280" s="111"/>
      <c r="BJ280" s="111"/>
      <c r="BK280" s="111"/>
      <c r="BL280" s="111"/>
      <c r="BM280" s="112"/>
      <c r="BN280" s="117"/>
      <c r="BO280" s="111"/>
      <c r="BP280" s="111"/>
      <c r="BQ280" s="111"/>
      <c r="BR280" s="111"/>
      <c r="BS280" s="111"/>
      <c r="BT280" s="112"/>
      <c r="BU280" s="35" t="str">
        <f>IF(AM280="","",IF(AM280="女",1,""))</f>
        <v/>
      </c>
      <c r="BV280" s="109" t="str">
        <f>IF(AM280="","",IF(AM280="女",1,""))</f>
        <v/>
      </c>
    </row>
    <row r="281" spans="1:74" ht="16.5" customHeight="1">
      <c r="A281" s="125"/>
      <c r="B281" s="125"/>
      <c r="C281" s="125"/>
      <c r="D281" s="125"/>
      <c r="E281" s="125"/>
      <c r="F281" s="166"/>
      <c r="G281" s="167"/>
      <c r="H281" s="167"/>
      <c r="I281" s="167"/>
      <c r="J281" s="167"/>
      <c r="K281" s="168"/>
      <c r="L281" s="148"/>
      <c r="M281" s="148"/>
      <c r="N281" s="148"/>
      <c r="O281" s="148"/>
      <c r="P281" s="148"/>
      <c r="Q281" s="148"/>
      <c r="R281" s="148"/>
      <c r="S281" s="148"/>
      <c r="T281" s="148"/>
      <c r="U281" s="148"/>
      <c r="V281" s="148"/>
      <c r="W281" s="148"/>
      <c r="X281" s="148"/>
      <c r="Y281" s="148"/>
      <c r="Z281" s="148"/>
      <c r="AA281" s="172"/>
      <c r="AB281" s="152"/>
      <c r="AC281" s="152"/>
      <c r="AD281" s="152"/>
      <c r="AE281" s="150"/>
      <c r="AF281" s="152"/>
      <c r="AG281" s="152"/>
      <c r="AH281" s="152"/>
      <c r="AI281" s="150"/>
      <c r="AJ281" s="152"/>
      <c r="AK281" s="152"/>
      <c r="AL281" s="174"/>
      <c r="AM281" s="113"/>
      <c r="AN281" s="114"/>
      <c r="AO281" s="114"/>
      <c r="AP281" s="114"/>
      <c r="AQ281" s="115"/>
      <c r="AR281" s="178"/>
      <c r="AS281" s="179"/>
      <c r="AT281" s="179"/>
      <c r="AU281" s="179"/>
      <c r="AV281" s="179"/>
      <c r="AW281" s="180"/>
      <c r="AX281" s="113"/>
      <c r="AY281" s="114"/>
      <c r="AZ281" s="114"/>
      <c r="BA281" s="114"/>
      <c r="BB281" s="114"/>
      <c r="BC281" s="114"/>
      <c r="BD281" s="114"/>
      <c r="BE281" s="115"/>
      <c r="BF281" s="113"/>
      <c r="BG281" s="114"/>
      <c r="BH281" s="114"/>
      <c r="BI281" s="114"/>
      <c r="BJ281" s="114"/>
      <c r="BK281" s="114"/>
      <c r="BL281" s="114"/>
      <c r="BM281" s="115"/>
      <c r="BN281" s="113"/>
      <c r="BO281" s="114"/>
      <c r="BP281" s="114"/>
      <c r="BQ281" s="114"/>
      <c r="BR281" s="114"/>
      <c r="BS281" s="114"/>
      <c r="BT281" s="115"/>
      <c r="BU281" s="35" t="str">
        <f>IF(AM280="","",IF(AM280="女",1,""))</f>
        <v/>
      </c>
      <c r="BV281" s="109"/>
    </row>
    <row r="282" spans="1:74" ht="9.4" customHeight="1">
      <c r="A282" s="125">
        <v>51</v>
      </c>
      <c r="B282" s="125"/>
      <c r="C282" s="125"/>
      <c r="D282" s="125"/>
      <c r="E282" s="182"/>
      <c r="F282" s="163"/>
      <c r="G282" s="164"/>
      <c r="H282" s="164"/>
      <c r="I282" s="164"/>
      <c r="J282" s="164"/>
      <c r="K282" s="165"/>
      <c r="L282" s="169" t="str">
        <f>IF(L283="","",PHONETIC(L283))</f>
        <v/>
      </c>
      <c r="M282" s="170"/>
      <c r="N282" s="170"/>
      <c r="O282" s="170"/>
      <c r="P282" s="170"/>
      <c r="Q282" s="170"/>
      <c r="R282" s="170"/>
      <c r="S282" s="170"/>
      <c r="T282" s="170"/>
      <c r="U282" s="170"/>
      <c r="V282" s="170"/>
      <c r="W282" s="170"/>
      <c r="X282" s="170"/>
      <c r="Y282" s="170"/>
      <c r="Z282" s="170"/>
      <c r="AA282" s="171"/>
      <c r="AB282" s="151"/>
      <c r="AC282" s="151"/>
      <c r="AD282" s="151"/>
      <c r="AE282" s="149" t="s">
        <v>41</v>
      </c>
      <c r="AF282" s="151"/>
      <c r="AG282" s="151"/>
      <c r="AH282" s="151"/>
      <c r="AI282" s="149" t="s">
        <v>42</v>
      </c>
      <c r="AJ282" s="151"/>
      <c r="AK282" s="151"/>
      <c r="AL282" s="173"/>
      <c r="AM282" s="110"/>
      <c r="AN282" s="111"/>
      <c r="AO282" s="111"/>
      <c r="AP282" s="111"/>
      <c r="AQ282" s="112"/>
      <c r="AR282" s="175"/>
      <c r="AS282" s="176"/>
      <c r="AT282" s="176"/>
      <c r="AU282" s="176"/>
      <c r="AV282" s="176"/>
      <c r="AW282" s="177"/>
      <c r="AX282" s="110"/>
      <c r="AY282" s="111"/>
      <c r="AZ282" s="111"/>
      <c r="BA282" s="111"/>
      <c r="BB282" s="111"/>
      <c r="BC282" s="111"/>
      <c r="BD282" s="111"/>
      <c r="BE282" s="112"/>
      <c r="BF282" s="110"/>
      <c r="BG282" s="111"/>
      <c r="BH282" s="111"/>
      <c r="BI282" s="111"/>
      <c r="BJ282" s="111"/>
      <c r="BK282" s="111"/>
      <c r="BL282" s="111"/>
      <c r="BM282" s="112"/>
      <c r="BN282" s="117"/>
      <c r="BO282" s="111"/>
      <c r="BP282" s="111"/>
      <c r="BQ282" s="111"/>
      <c r="BR282" s="111"/>
      <c r="BS282" s="111"/>
      <c r="BT282" s="112"/>
      <c r="BU282" s="35" t="str">
        <f>IF(AM282="","",IF(AM282="女",1,""))</f>
        <v/>
      </c>
      <c r="BV282" s="109" t="str">
        <f>IF(AM282="","",IF(AM282="女",1,""))</f>
        <v/>
      </c>
    </row>
    <row r="283" spans="1:74" ht="16.5" customHeight="1">
      <c r="A283" s="125"/>
      <c r="B283" s="125"/>
      <c r="C283" s="125"/>
      <c r="D283" s="125"/>
      <c r="E283" s="182"/>
      <c r="F283" s="166"/>
      <c r="G283" s="167"/>
      <c r="H283" s="167"/>
      <c r="I283" s="167"/>
      <c r="J283" s="167"/>
      <c r="K283" s="168"/>
      <c r="L283" s="148"/>
      <c r="M283" s="148"/>
      <c r="N283" s="148"/>
      <c r="O283" s="148"/>
      <c r="P283" s="148"/>
      <c r="Q283" s="148"/>
      <c r="R283" s="148"/>
      <c r="S283" s="148"/>
      <c r="T283" s="148"/>
      <c r="U283" s="148"/>
      <c r="V283" s="148"/>
      <c r="W283" s="148"/>
      <c r="X283" s="148"/>
      <c r="Y283" s="148"/>
      <c r="Z283" s="148"/>
      <c r="AA283" s="172"/>
      <c r="AB283" s="152"/>
      <c r="AC283" s="152"/>
      <c r="AD283" s="152"/>
      <c r="AE283" s="150"/>
      <c r="AF283" s="152"/>
      <c r="AG283" s="152"/>
      <c r="AH283" s="152"/>
      <c r="AI283" s="150"/>
      <c r="AJ283" s="152"/>
      <c r="AK283" s="152"/>
      <c r="AL283" s="174"/>
      <c r="AM283" s="113"/>
      <c r="AN283" s="114"/>
      <c r="AO283" s="114"/>
      <c r="AP283" s="114"/>
      <c r="AQ283" s="115"/>
      <c r="AR283" s="178"/>
      <c r="AS283" s="179"/>
      <c r="AT283" s="179"/>
      <c r="AU283" s="179"/>
      <c r="AV283" s="179"/>
      <c r="AW283" s="180"/>
      <c r="AX283" s="113"/>
      <c r="AY283" s="114"/>
      <c r="AZ283" s="114"/>
      <c r="BA283" s="114"/>
      <c r="BB283" s="114"/>
      <c r="BC283" s="114"/>
      <c r="BD283" s="114"/>
      <c r="BE283" s="115"/>
      <c r="BF283" s="113"/>
      <c r="BG283" s="114"/>
      <c r="BH283" s="114"/>
      <c r="BI283" s="114"/>
      <c r="BJ283" s="114"/>
      <c r="BK283" s="114"/>
      <c r="BL283" s="114"/>
      <c r="BM283" s="115"/>
      <c r="BN283" s="113"/>
      <c r="BO283" s="114"/>
      <c r="BP283" s="114"/>
      <c r="BQ283" s="114"/>
      <c r="BR283" s="114"/>
      <c r="BS283" s="114"/>
      <c r="BT283" s="115"/>
      <c r="BU283" s="35" t="str">
        <f>IF(AM282="","",IF(AM282="女",1,""))</f>
        <v/>
      </c>
      <c r="BV283" s="109"/>
    </row>
    <row r="284" spans="1:74" ht="9.4" customHeight="1">
      <c r="A284" s="125">
        <v>52</v>
      </c>
      <c r="B284" s="125"/>
      <c r="C284" s="125"/>
      <c r="D284" s="125"/>
      <c r="E284" s="125"/>
      <c r="F284" s="163"/>
      <c r="G284" s="164"/>
      <c r="H284" s="164"/>
      <c r="I284" s="164"/>
      <c r="J284" s="164"/>
      <c r="K284" s="165"/>
      <c r="L284" s="169" t="str">
        <f>IF(L285="","",PHONETIC(L285))</f>
        <v/>
      </c>
      <c r="M284" s="170"/>
      <c r="N284" s="170"/>
      <c r="O284" s="170"/>
      <c r="P284" s="170"/>
      <c r="Q284" s="170"/>
      <c r="R284" s="170"/>
      <c r="S284" s="170"/>
      <c r="T284" s="170"/>
      <c r="U284" s="170"/>
      <c r="V284" s="170"/>
      <c r="W284" s="170"/>
      <c r="X284" s="170"/>
      <c r="Y284" s="170"/>
      <c r="Z284" s="170"/>
      <c r="AA284" s="171"/>
      <c r="AB284" s="151"/>
      <c r="AC284" s="151"/>
      <c r="AD284" s="151"/>
      <c r="AE284" s="149" t="s">
        <v>41</v>
      </c>
      <c r="AF284" s="151"/>
      <c r="AG284" s="151"/>
      <c r="AH284" s="151"/>
      <c r="AI284" s="149" t="s">
        <v>42</v>
      </c>
      <c r="AJ284" s="151"/>
      <c r="AK284" s="151"/>
      <c r="AL284" s="173"/>
      <c r="AM284" s="110"/>
      <c r="AN284" s="111"/>
      <c r="AO284" s="111"/>
      <c r="AP284" s="111"/>
      <c r="AQ284" s="112"/>
      <c r="AR284" s="175"/>
      <c r="AS284" s="176"/>
      <c r="AT284" s="176"/>
      <c r="AU284" s="176"/>
      <c r="AV284" s="176"/>
      <c r="AW284" s="177"/>
      <c r="AX284" s="110"/>
      <c r="AY284" s="111"/>
      <c r="AZ284" s="111"/>
      <c r="BA284" s="111"/>
      <c r="BB284" s="111"/>
      <c r="BC284" s="111"/>
      <c r="BD284" s="111"/>
      <c r="BE284" s="112"/>
      <c r="BF284" s="110"/>
      <c r="BG284" s="111"/>
      <c r="BH284" s="111"/>
      <c r="BI284" s="111"/>
      <c r="BJ284" s="111"/>
      <c r="BK284" s="111"/>
      <c r="BL284" s="111"/>
      <c r="BM284" s="112"/>
      <c r="BN284" s="117"/>
      <c r="BO284" s="111"/>
      <c r="BP284" s="111"/>
      <c r="BQ284" s="111"/>
      <c r="BR284" s="111"/>
      <c r="BS284" s="111"/>
      <c r="BT284" s="112"/>
      <c r="BU284" s="35" t="str">
        <f>IF(AM284="","",IF(AM284="女",1,""))</f>
        <v/>
      </c>
      <c r="BV284" s="109" t="str">
        <f>IF(AM284="","",IF(AM284="女",1,""))</f>
        <v/>
      </c>
    </row>
    <row r="285" spans="1:74" ht="17.25" customHeight="1">
      <c r="A285" s="125"/>
      <c r="B285" s="125"/>
      <c r="C285" s="125"/>
      <c r="D285" s="125"/>
      <c r="E285" s="125"/>
      <c r="F285" s="166"/>
      <c r="G285" s="167"/>
      <c r="H285" s="167"/>
      <c r="I285" s="167"/>
      <c r="J285" s="167"/>
      <c r="K285" s="168"/>
      <c r="L285" s="148"/>
      <c r="M285" s="148"/>
      <c r="N285" s="148"/>
      <c r="O285" s="148"/>
      <c r="P285" s="148"/>
      <c r="Q285" s="148"/>
      <c r="R285" s="148"/>
      <c r="S285" s="148"/>
      <c r="T285" s="148"/>
      <c r="U285" s="148"/>
      <c r="V285" s="148"/>
      <c r="W285" s="148"/>
      <c r="X285" s="148"/>
      <c r="Y285" s="148"/>
      <c r="Z285" s="148"/>
      <c r="AA285" s="172"/>
      <c r="AB285" s="152"/>
      <c r="AC285" s="152"/>
      <c r="AD285" s="152"/>
      <c r="AE285" s="150"/>
      <c r="AF285" s="152"/>
      <c r="AG285" s="152"/>
      <c r="AH285" s="152"/>
      <c r="AI285" s="150"/>
      <c r="AJ285" s="152"/>
      <c r="AK285" s="152"/>
      <c r="AL285" s="174"/>
      <c r="AM285" s="113"/>
      <c r="AN285" s="114"/>
      <c r="AO285" s="114"/>
      <c r="AP285" s="114"/>
      <c r="AQ285" s="115"/>
      <c r="AR285" s="178"/>
      <c r="AS285" s="179"/>
      <c r="AT285" s="179"/>
      <c r="AU285" s="179"/>
      <c r="AV285" s="179"/>
      <c r="AW285" s="180"/>
      <c r="AX285" s="113"/>
      <c r="AY285" s="114"/>
      <c r="AZ285" s="114"/>
      <c r="BA285" s="114"/>
      <c r="BB285" s="114"/>
      <c r="BC285" s="114"/>
      <c r="BD285" s="114"/>
      <c r="BE285" s="115"/>
      <c r="BF285" s="113"/>
      <c r="BG285" s="114"/>
      <c r="BH285" s="114"/>
      <c r="BI285" s="114"/>
      <c r="BJ285" s="114"/>
      <c r="BK285" s="114"/>
      <c r="BL285" s="114"/>
      <c r="BM285" s="115"/>
      <c r="BN285" s="113"/>
      <c r="BO285" s="114"/>
      <c r="BP285" s="114"/>
      <c r="BQ285" s="114"/>
      <c r="BR285" s="114"/>
      <c r="BS285" s="114"/>
      <c r="BT285" s="115"/>
      <c r="BU285" s="35" t="str">
        <f>IF(AM284="","",IF(AM284="女",1,""))</f>
        <v/>
      </c>
      <c r="BV285" s="109"/>
    </row>
    <row r="286" spans="1:74" ht="9.4" customHeight="1">
      <c r="A286" s="125">
        <v>53</v>
      </c>
      <c r="B286" s="125"/>
      <c r="C286" s="125"/>
      <c r="D286" s="125"/>
      <c r="E286" s="182"/>
      <c r="F286" s="163"/>
      <c r="G286" s="164"/>
      <c r="H286" s="164"/>
      <c r="I286" s="164"/>
      <c r="J286" s="164"/>
      <c r="K286" s="165"/>
      <c r="L286" s="169" t="str">
        <f>IF(L287="","",PHONETIC(L287))</f>
        <v/>
      </c>
      <c r="M286" s="170"/>
      <c r="N286" s="170"/>
      <c r="O286" s="170"/>
      <c r="P286" s="170"/>
      <c r="Q286" s="170"/>
      <c r="R286" s="170"/>
      <c r="S286" s="170"/>
      <c r="T286" s="170"/>
      <c r="U286" s="170"/>
      <c r="V286" s="170"/>
      <c r="W286" s="170"/>
      <c r="X286" s="170"/>
      <c r="Y286" s="170"/>
      <c r="Z286" s="170"/>
      <c r="AA286" s="171"/>
      <c r="AB286" s="151"/>
      <c r="AC286" s="151"/>
      <c r="AD286" s="151"/>
      <c r="AE286" s="149" t="s">
        <v>41</v>
      </c>
      <c r="AF286" s="151"/>
      <c r="AG286" s="151"/>
      <c r="AH286" s="151"/>
      <c r="AI286" s="149" t="s">
        <v>42</v>
      </c>
      <c r="AJ286" s="151"/>
      <c r="AK286" s="151"/>
      <c r="AL286" s="173"/>
      <c r="AM286" s="110"/>
      <c r="AN286" s="111"/>
      <c r="AO286" s="111"/>
      <c r="AP286" s="111"/>
      <c r="AQ286" s="112"/>
      <c r="AR286" s="175"/>
      <c r="AS286" s="176"/>
      <c r="AT286" s="176"/>
      <c r="AU286" s="176"/>
      <c r="AV286" s="176"/>
      <c r="AW286" s="177"/>
      <c r="AX286" s="110"/>
      <c r="AY286" s="111"/>
      <c r="AZ286" s="111"/>
      <c r="BA286" s="111"/>
      <c r="BB286" s="111"/>
      <c r="BC286" s="111"/>
      <c r="BD286" s="111"/>
      <c r="BE286" s="112"/>
      <c r="BF286" s="110"/>
      <c r="BG286" s="111"/>
      <c r="BH286" s="111"/>
      <c r="BI286" s="111"/>
      <c r="BJ286" s="111"/>
      <c r="BK286" s="111"/>
      <c r="BL286" s="111"/>
      <c r="BM286" s="112"/>
      <c r="BN286" s="117"/>
      <c r="BO286" s="111"/>
      <c r="BP286" s="111"/>
      <c r="BQ286" s="111"/>
      <c r="BR286" s="111"/>
      <c r="BS286" s="111"/>
      <c r="BT286" s="112"/>
      <c r="BU286" s="35" t="str">
        <f>IF(AM286="","",IF(AM286="女",1,""))</f>
        <v/>
      </c>
      <c r="BV286" s="109" t="str">
        <f>IF(AM286="","",IF(AM286="女",1,""))</f>
        <v/>
      </c>
    </row>
    <row r="287" spans="1:74" ht="16.5" customHeight="1">
      <c r="A287" s="125"/>
      <c r="B287" s="125"/>
      <c r="C287" s="125"/>
      <c r="D287" s="125"/>
      <c r="E287" s="182"/>
      <c r="F287" s="166"/>
      <c r="G287" s="167"/>
      <c r="H287" s="167"/>
      <c r="I287" s="167"/>
      <c r="J287" s="167"/>
      <c r="K287" s="168"/>
      <c r="L287" s="148"/>
      <c r="M287" s="148"/>
      <c r="N287" s="148"/>
      <c r="O287" s="148"/>
      <c r="P287" s="148"/>
      <c r="Q287" s="148"/>
      <c r="R287" s="148"/>
      <c r="S287" s="148"/>
      <c r="T287" s="148"/>
      <c r="U287" s="148"/>
      <c r="V287" s="148"/>
      <c r="W287" s="148"/>
      <c r="X287" s="148"/>
      <c r="Y287" s="148"/>
      <c r="Z287" s="148"/>
      <c r="AA287" s="172"/>
      <c r="AB287" s="152"/>
      <c r="AC287" s="152"/>
      <c r="AD287" s="152"/>
      <c r="AE287" s="150"/>
      <c r="AF287" s="152"/>
      <c r="AG287" s="152"/>
      <c r="AH287" s="152"/>
      <c r="AI287" s="150"/>
      <c r="AJ287" s="152"/>
      <c r="AK287" s="152"/>
      <c r="AL287" s="174"/>
      <c r="AM287" s="113"/>
      <c r="AN287" s="114"/>
      <c r="AO287" s="114"/>
      <c r="AP287" s="114"/>
      <c r="AQ287" s="115"/>
      <c r="AR287" s="178"/>
      <c r="AS287" s="179"/>
      <c r="AT287" s="179"/>
      <c r="AU287" s="179"/>
      <c r="AV287" s="179"/>
      <c r="AW287" s="180"/>
      <c r="AX287" s="113"/>
      <c r="AY287" s="114"/>
      <c r="AZ287" s="114"/>
      <c r="BA287" s="114"/>
      <c r="BB287" s="114"/>
      <c r="BC287" s="114"/>
      <c r="BD287" s="114"/>
      <c r="BE287" s="115"/>
      <c r="BF287" s="113"/>
      <c r="BG287" s="114"/>
      <c r="BH287" s="114"/>
      <c r="BI287" s="114"/>
      <c r="BJ287" s="114"/>
      <c r="BK287" s="114"/>
      <c r="BL287" s="114"/>
      <c r="BM287" s="115"/>
      <c r="BN287" s="113"/>
      <c r="BO287" s="114"/>
      <c r="BP287" s="114"/>
      <c r="BQ287" s="114"/>
      <c r="BR287" s="114"/>
      <c r="BS287" s="114"/>
      <c r="BT287" s="115"/>
      <c r="BU287" s="35" t="str">
        <f>IF(AM286="","",IF(AM286="女",1,""))</f>
        <v/>
      </c>
      <c r="BV287" s="109"/>
    </row>
    <row r="288" spans="1:74" ht="9.4" customHeight="1">
      <c r="A288" s="125">
        <v>54</v>
      </c>
      <c r="B288" s="125"/>
      <c r="C288" s="125"/>
      <c r="D288" s="125"/>
      <c r="E288" s="125"/>
      <c r="F288" s="163"/>
      <c r="G288" s="164"/>
      <c r="H288" s="164"/>
      <c r="I288" s="164"/>
      <c r="J288" s="164"/>
      <c r="K288" s="165"/>
      <c r="L288" s="169" t="str">
        <f>IF(L289="","",PHONETIC(L289))</f>
        <v/>
      </c>
      <c r="M288" s="170"/>
      <c r="N288" s="170"/>
      <c r="O288" s="170"/>
      <c r="P288" s="170"/>
      <c r="Q288" s="170"/>
      <c r="R288" s="170"/>
      <c r="S288" s="170"/>
      <c r="T288" s="170"/>
      <c r="U288" s="170"/>
      <c r="V288" s="170"/>
      <c r="W288" s="170"/>
      <c r="X288" s="170"/>
      <c r="Y288" s="170"/>
      <c r="Z288" s="170"/>
      <c r="AA288" s="171"/>
      <c r="AB288" s="151"/>
      <c r="AC288" s="151"/>
      <c r="AD288" s="151"/>
      <c r="AE288" s="149" t="s">
        <v>41</v>
      </c>
      <c r="AF288" s="151"/>
      <c r="AG288" s="151"/>
      <c r="AH288" s="151"/>
      <c r="AI288" s="149" t="s">
        <v>42</v>
      </c>
      <c r="AJ288" s="151"/>
      <c r="AK288" s="151"/>
      <c r="AL288" s="173"/>
      <c r="AM288" s="110"/>
      <c r="AN288" s="111"/>
      <c r="AO288" s="111"/>
      <c r="AP288" s="111"/>
      <c r="AQ288" s="112"/>
      <c r="AR288" s="175"/>
      <c r="AS288" s="176"/>
      <c r="AT288" s="176"/>
      <c r="AU288" s="176"/>
      <c r="AV288" s="176"/>
      <c r="AW288" s="177"/>
      <c r="AX288" s="110"/>
      <c r="AY288" s="111"/>
      <c r="AZ288" s="111"/>
      <c r="BA288" s="111"/>
      <c r="BB288" s="111"/>
      <c r="BC288" s="111"/>
      <c r="BD288" s="111"/>
      <c r="BE288" s="112"/>
      <c r="BF288" s="110"/>
      <c r="BG288" s="111"/>
      <c r="BH288" s="111"/>
      <c r="BI288" s="111"/>
      <c r="BJ288" s="111"/>
      <c r="BK288" s="111"/>
      <c r="BL288" s="111"/>
      <c r="BM288" s="112"/>
      <c r="BN288" s="117"/>
      <c r="BO288" s="111"/>
      <c r="BP288" s="111"/>
      <c r="BQ288" s="111"/>
      <c r="BR288" s="111"/>
      <c r="BS288" s="111"/>
      <c r="BT288" s="112"/>
      <c r="BU288" s="35" t="str">
        <f>IF(AM288="","",IF(AM288="女",1,""))</f>
        <v/>
      </c>
      <c r="BV288" s="109" t="str">
        <f>IF(AM288="","",IF(AM288="女",1,""))</f>
        <v/>
      </c>
    </row>
    <row r="289" spans="1:74" ht="16.5" customHeight="1">
      <c r="A289" s="125"/>
      <c r="B289" s="125"/>
      <c r="C289" s="125"/>
      <c r="D289" s="125"/>
      <c r="E289" s="125"/>
      <c r="F289" s="166"/>
      <c r="G289" s="167"/>
      <c r="H289" s="167"/>
      <c r="I289" s="167"/>
      <c r="J289" s="167"/>
      <c r="K289" s="168"/>
      <c r="L289" s="148"/>
      <c r="M289" s="148"/>
      <c r="N289" s="148"/>
      <c r="O289" s="148"/>
      <c r="P289" s="148"/>
      <c r="Q289" s="148"/>
      <c r="R289" s="148"/>
      <c r="S289" s="148"/>
      <c r="T289" s="148"/>
      <c r="U289" s="148"/>
      <c r="V289" s="148"/>
      <c r="W289" s="148"/>
      <c r="X289" s="148"/>
      <c r="Y289" s="148"/>
      <c r="Z289" s="148"/>
      <c r="AA289" s="172"/>
      <c r="AB289" s="152"/>
      <c r="AC289" s="152"/>
      <c r="AD289" s="152"/>
      <c r="AE289" s="150"/>
      <c r="AF289" s="152"/>
      <c r="AG289" s="152"/>
      <c r="AH289" s="152"/>
      <c r="AI289" s="150"/>
      <c r="AJ289" s="152"/>
      <c r="AK289" s="152"/>
      <c r="AL289" s="174"/>
      <c r="AM289" s="113"/>
      <c r="AN289" s="114"/>
      <c r="AO289" s="114"/>
      <c r="AP289" s="114"/>
      <c r="AQ289" s="115"/>
      <c r="AR289" s="178"/>
      <c r="AS289" s="179"/>
      <c r="AT289" s="179"/>
      <c r="AU289" s="179"/>
      <c r="AV289" s="179"/>
      <c r="AW289" s="180"/>
      <c r="AX289" s="113"/>
      <c r="AY289" s="114"/>
      <c r="AZ289" s="114"/>
      <c r="BA289" s="114"/>
      <c r="BB289" s="114"/>
      <c r="BC289" s="114"/>
      <c r="BD289" s="114"/>
      <c r="BE289" s="115"/>
      <c r="BF289" s="113"/>
      <c r="BG289" s="114"/>
      <c r="BH289" s="114"/>
      <c r="BI289" s="114"/>
      <c r="BJ289" s="114"/>
      <c r="BK289" s="114"/>
      <c r="BL289" s="114"/>
      <c r="BM289" s="115"/>
      <c r="BN289" s="113"/>
      <c r="BO289" s="114"/>
      <c r="BP289" s="114"/>
      <c r="BQ289" s="114"/>
      <c r="BR289" s="114"/>
      <c r="BS289" s="114"/>
      <c r="BT289" s="115"/>
      <c r="BU289" s="35" t="str">
        <f>IF(AM288="","",IF(AM288="女",1,""))</f>
        <v/>
      </c>
      <c r="BV289" s="109"/>
    </row>
    <row r="290" spans="1:74" ht="9.4" customHeight="1">
      <c r="A290" s="125">
        <v>55</v>
      </c>
      <c r="B290" s="125"/>
      <c r="C290" s="125"/>
      <c r="D290" s="125"/>
      <c r="E290" s="182"/>
      <c r="F290" s="163"/>
      <c r="G290" s="164"/>
      <c r="H290" s="164"/>
      <c r="I290" s="164"/>
      <c r="J290" s="164"/>
      <c r="K290" s="165"/>
      <c r="L290" s="169" t="str">
        <f>IF(L291="","",PHONETIC(L291))</f>
        <v/>
      </c>
      <c r="M290" s="170"/>
      <c r="N290" s="170"/>
      <c r="O290" s="170"/>
      <c r="P290" s="170"/>
      <c r="Q290" s="170"/>
      <c r="R290" s="170"/>
      <c r="S290" s="170"/>
      <c r="T290" s="170"/>
      <c r="U290" s="170"/>
      <c r="V290" s="170"/>
      <c r="W290" s="170"/>
      <c r="X290" s="170"/>
      <c r="Y290" s="170"/>
      <c r="Z290" s="170"/>
      <c r="AA290" s="171"/>
      <c r="AB290" s="151"/>
      <c r="AC290" s="151"/>
      <c r="AD290" s="151"/>
      <c r="AE290" s="149" t="s">
        <v>41</v>
      </c>
      <c r="AF290" s="151"/>
      <c r="AG290" s="151"/>
      <c r="AH290" s="151"/>
      <c r="AI290" s="149" t="s">
        <v>42</v>
      </c>
      <c r="AJ290" s="151"/>
      <c r="AK290" s="151"/>
      <c r="AL290" s="173"/>
      <c r="AM290" s="110"/>
      <c r="AN290" s="111"/>
      <c r="AO290" s="111"/>
      <c r="AP290" s="111"/>
      <c r="AQ290" s="112"/>
      <c r="AR290" s="175"/>
      <c r="AS290" s="176"/>
      <c r="AT290" s="176"/>
      <c r="AU290" s="176"/>
      <c r="AV290" s="176"/>
      <c r="AW290" s="177"/>
      <c r="AX290" s="110"/>
      <c r="AY290" s="111"/>
      <c r="AZ290" s="111"/>
      <c r="BA290" s="111"/>
      <c r="BB290" s="111"/>
      <c r="BC290" s="111"/>
      <c r="BD290" s="111"/>
      <c r="BE290" s="112"/>
      <c r="BF290" s="110"/>
      <c r="BG290" s="111"/>
      <c r="BH290" s="111"/>
      <c r="BI290" s="111"/>
      <c r="BJ290" s="111"/>
      <c r="BK290" s="111"/>
      <c r="BL290" s="111"/>
      <c r="BM290" s="112"/>
      <c r="BN290" s="117"/>
      <c r="BO290" s="111"/>
      <c r="BP290" s="111"/>
      <c r="BQ290" s="111"/>
      <c r="BR290" s="111"/>
      <c r="BS290" s="111"/>
      <c r="BT290" s="112"/>
      <c r="BU290" s="35" t="str">
        <f>IF(AM290="","",IF(AM290="女",1,""))</f>
        <v/>
      </c>
      <c r="BV290" s="109" t="str">
        <f>IF(AM290="","",IF(AM290="女",1,""))</f>
        <v/>
      </c>
    </row>
    <row r="291" spans="1:74" ht="17.25" customHeight="1">
      <c r="A291" s="125"/>
      <c r="B291" s="125"/>
      <c r="C291" s="125"/>
      <c r="D291" s="125"/>
      <c r="E291" s="182"/>
      <c r="F291" s="166"/>
      <c r="G291" s="167"/>
      <c r="H291" s="167"/>
      <c r="I291" s="167"/>
      <c r="J291" s="167"/>
      <c r="K291" s="168"/>
      <c r="L291" s="148"/>
      <c r="M291" s="148"/>
      <c r="N291" s="148"/>
      <c r="O291" s="148"/>
      <c r="P291" s="148"/>
      <c r="Q291" s="148"/>
      <c r="R291" s="148"/>
      <c r="S291" s="148"/>
      <c r="T291" s="148"/>
      <c r="U291" s="148"/>
      <c r="V291" s="148"/>
      <c r="W291" s="148"/>
      <c r="X291" s="148"/>
      <c r="Y291" s="148"/>
      <c r="Z291" s="148"/>
      <c r="AA291" s="172"/>
      <c r="AB291" s="152"/>
      <c r="AC291" s="152"/>
      <c r="AD291" s="152"/>
      <c r="AE291" s="150"/>
      <c r="AF291" s="152"/>
      <c r="AG291" s="152"/>
      <c r="AH291" s="152"/>
      <c r="AI291" s="150"/>
      <c r="AJ291" s="152"/>
      <c r="AK291" s="152"/>
      <c r="AL291" s="174"/>
      <c r="AM291" s="113"/>
      <c r="AN291" s="114"/>
      <c r="AO291" s="114"/>
      <c r="AP291" s="114"/>
      <c r="AQ291" s="115"/>
      <c r="AR291" s="178"/>
      <c r="AS291" s="179"/>
      <c r="AT291" s="179"/>
      <c r="AU291" s="179"/>
      <c r="AV291" s="179"/>
      <c r="AW291" s="180"/>
      <c r="AX291" s="113"/>
      <c r="AY291" s="114"/>
      <c r="AZ291" s="114"/>
      <c r="BA291" s="114"/>
      <c r="BB291" s="114"/>
      <c r="BC291" s="114"/>
      <c r="BD291" s="114"/>
      <c r="BE291" s="115"/>
      <c r="BF291" s="113"/>
      <c r="BG291" s="114"/>
      <c r="BH291" s="114"/>
      <c r="BI291" s="114"/>
      <c r="BJ291" s="114"/>
      <c r="BK291" s="114"/>
      <c r="BL291" s="114"/>
      <c r="BM291" s="115"/>
      <c r="BN291" s="113"/>
      <c r="BO291" s="114"/>
      <c r="BP291" s="114"/>
      <c r="BQ291" s="114"/>
      <c r="BR291" s="114"/>
      <c r="BS291" s="114"/>
      <c r="BT291" s="115"/>
      <c r="BU291" s="35" t="str">
        <f>IF(AM290="","",IF(AM290="女",1,""))</f>
        <v/>
      </c>
      <c r="BV291" s="109"/>
    </row>
    <row r="292" spans="1:74" ht="9.4" customHeight="1">
      <c r="A292" s="125">
        <v>56</v>
      </c>
      <c r="B292" s="125"/>
      <c r="C292" s="125"/>
      <c r="D292" s="125"/>
      <c r="E292" s="125"/>
      <c r="F292" s="163"/>
      <c r="G292" s="164"/>
      <c r="H292" s="164"/>
      <c r="I292" s="164"/>
      <c r="J292" s="164"/>
      <c r="K292" s="165"/>
      <c r="L292" s="169" t="str">
        <f>IF(L293="","",PHONETIC(L293))</f>
        <v/>
      </c>
      <c r="M292" s="170"/>
      <c r="N292" s="170"/>
      <c r="O292" s="170"/>
      <c r="P292" s="170"/>
      <c r="Q292" s="170"/>
      <c r="R292" s="170"/>
      <c r="S292" s="170"/>
      <c r="T292" s="170"/>
      <c r="U292" s="170"/>
      <c r="V292" s="170"/>
      <c r="W292" s="170"/>
      <c r="X292" s="170"/>
      <c r="Y292" s="170"/>
      <c r="Z292" s="170"/>
      <c r="AA292" s="171"/>
      <c r="AB292" s="151"/>
      <c r="AC292" s="151"/>
      <c r="AD292" s="151"/>
      <c r="AE292" s="149" t="s">
        <v>41</v>
      </c>
      <c r="AF292" s="151"/>
      <c r="AG292" s="151"/>
      <c r="AH292" s="151"/>
      <c r="AI292" s="149" t="s">
        <v>42</v>
      </c>
      <c r="AJ292" s="151"/>
      <c r="AK292" s="151"/>
      <c r="AL292" s="173"/>
      <c r="AM292" s="110"/>
      <c r="AN292" s="111"/>
      <c r="AO292" s="111"/>
      <c r="AP292" s="111"/>
      <c r="AQ292" s="112"/>
      <c r="AR292" s="175"/>
      <c r="AS292" s="176"/>
      <c r="AT292" s="176"/>
      <c r="AU292" s="176"/>
      <c r="AV292" s="176"/>
      <c r="AW292" s="177"/>
      <c r="AX292" s="110"/>
      <c r="AY292" s="111"/>
      <c r="AZ292" s="111"/>
      <c r="BA292" s="111"/>
      <c r="BB292" s="111"/>
      <c r="BC292" s="111"/>
      <c r="BD292" s="111"/>
      <c r="BE292" s="112"/>
      <c r="BF292" s="110"/>
      <c r="BG292" s="111"/>
      <c r="BH292" s="111"/>
      <c r="BI292" s="111"/>
      <c r="BJ292" s="111"/>
      <c r="BK292" s="111"/>
      <c r="BL292" s="111"/>
      <c r="BM292" s="112"/>
      <c r="BN292" s="117"/>
      <c r="BO292" s="111"/>
      <c r="BP292" s="111"/>
      <c r="BQ292" s="111"/>
      <c r="BR292" s="111"/>
      <c r="BS292" s="111"/>
      <c r="BT292" s="112"/>
      <c r="BU292" s="35" t="str">
        <f>IF(AM292="","",IF(AM292="女",1,""))</f>
        <v/>
      </c>
      <c r="BV292" s="109" t="str">
        <f>IF(AM292="","",IF(AM292="女",1,""))</f>
        <v/>
      </c>
    </row>
    <row r="293" spans="1:74" ht="16.5" customHeight="1">
      <c r="A293" s="125"/>
      <c r="B293" s="125"/>
      <c r="C293" s="125"/>
      <c r="D293" s="125"/>
      <c r="E293" s="125"/>
      <c r="F293" s="166"/>
      <c r="G293" s="167"/>
      <c r="H293" s="167"/>
      <c r="I293" s="167"/>
      <c r="J293" s="167"/>
      <c r="K293" s="168"/>
      <c r="L293" s="148"/>
      <c r="M293" s="148"/>
      <c r="N293" s="148"/>
      <c r="O293" s="148"/>
      <c r="P293" s="148"/>
      <c r="Q293" s="148"/>
      <c r="R293" s="148"/>
      <c r="S293" s="148"/>
      <c r="T293" s="148"/>
      <c r="U293" s="148"/>
      <c r="V293" s="148"/>
      <c r="W293" s="148"/>
      <c r="X293" s="148"/>
      <c r="Y293" s="148"/>
      <c r="Z293" s="148"/>
      <c r="AA293" s="172"/>
      <c r="AB293" s="152"/>
      <c r="AC293" s="152"/>
      <c r="AD293" s="152"/>
      <c r="AE293" s="150"/>
      <c r="AF293" s="152"/>
      <c r="AG293" s="152"/>
      <c r="AH293" s="152"/>
      <c r="AI293" s="150"/>
      <c r="AJ293" s="152"/>
      <c r="AK293" s="152"/>
      <c r="AL293" s="174"/>
      <c r="AM293" s="113"/>
      <c r="AN293" s="114"/>
      <c r="AO293" s="114"/>
      <c r="AP293" s="114"/>
      <c r="AQ293" s="115"/>
      <c r="AR293" s="178"/>
      <c r="AS293" s="179"/>
      <c r="AT293" s="179"/>
      <c r="AU293" s="179"/>
      <c r="AV293" s="179"/>
      <c r="AW293" s="180"/>
      <c r="AX293" s="113"/>
      <c r="AY293" s="114"/>
      <c r="AZ293" s="114"/>
      <c r="BA293" s="114"/>
      <c r="BB293" s="114"/>
      <c r="BC293" s="114"/>
      <c r="BD293" s="114"/>
      <c r="BE293" s="115"/>
      <c r="BF293" s="113"/>
      <c r="BG293" s="114"/>
      <c r="BH293" s="114"/>
      <c r="BI293" s="114"/>
      <c r="BJ293" s="114"/>
      <c r="BK293" s="114"/>
      <c r="BL293" s="114"/>
      <c r="BM293" s="115"/>
      <c r="BN293" s="113"/>
      <c r="BO293" s="114"/>
      <c r="BP293" s="114"/>
      <c r="BQ293" s="114"/>
      <c r="BR293" s="114"/>
      <c r="BS293" s="114"/>
      <c r="BT293" s="115"/>
      <c r="BU293" s="35" t="str">
        <f>IF(AM292="","",IF(AM292="女",1,""))</f>
        <v/>
      </c>
      <c r="BV293" s="109"/>
    </row>
    <row r="294" spans="1:74" ht="9.4" customHeight="1">
      <c r="A294" s="125">
        <v>57</v>
      </c>
      <c r="B294" s="125"/>
      <c r="C294" s="125"/>
      <c r="D294" s="125"/>
      <c r="E294" s="182"/>
      <c r="F294" s="163"/>
      <c r="G294" s="164"/>
      <c r="H294" s="164"/>
      <c r="I294" s="164"/>
      <c r="J294" s="164"/>
      <c r="K294" s="165"/>
      <c r="L294" s="169" t="str">
        <f>IF(L295="","",PHONETIC(L295))</f>
        <v/>
      </c>
      <c r="M294" s="170"/>
      <c r="N294" s="170"/>
      <c r="O294" s="170"/>
      <c r="P294" s="170"/>
      <c r="Q294" s="170"/>
      <c r="R294" s="170"/>
      <c r="S294" s="170"/>
      <c r="T294" s="170"/>
      <c r="U294" s="170"/>
      <c r="V294" s="170"/>
      <c r="W294" s="170"/>
      <c r="X294" s="170"/>
      <c r="Y294" s="170"/>
      <c r="Z294" s="170"/>
      <c r="AA294" s="171"/>
      <c r="AB294" s="151"/>
      <c r="AC294" s="151"/>
      <c r="AD294" s="151"/>
      <c r="AE294" s="149" t="s">
        <v>41</v>
      </c>
      <c r="AF294" s="151"/>
      <c r="AG294" s="151"/>
      <c r="AH294" s="151"/>
      <c r="AI294" s="149" t="s">
        <v>42</v>
      </c>
      <c r="AJ294" s="151"/>
      <c r="AK294" s="151"/>
      <c r="AL294" s="173"/>
      <c r="AM294" s="110"/>
      <c r="AN294" s="111"/>
      <c r="AO294" s="111"/>
      <c r="AP294" s="111"/>
      <c r="AQ294" s="112"/>
      <c r="AR294" s="175"/>
      <c r="AS294" s="176"/>
      <c r="AT294" s="176"/>
      <c r="AU294" s="176"/>
      <c r="AV294" s="176"/>
      <c r="AW294" s="177"/>
      <c r="AX294" s="110"/>
      <c r="AY294" s="111"/>
      <c r="AZ294" s="111"/>
      <c r="BA294" s="111"/>
      <c r="BB294" s="111"/>
      <c r="BC294" s="111"/>
      <c r="BD294" s="111"/>
      <c r="BE294" s="112"/>
      <c r="BF294" s="110"/>
      <c r="BG294" s="111"/>
      <c r="BH294" s="111"/>
      <c r="BI294" s="111"/>
      <c r="BJ294" s="111"/>
      <c r="BK294" s="111"/>
      <c r="BL294" s="111"/>
      <c r="BM294" s="112"/>
      <c r="BN294" s="117"/>
      <c r="BO294" s="111"/>
      <c r="BP294" s="111"/>
      <c r="BQ294" s="111"/>
      <c r="BR294" s="111"/>
      <c r="BS294" s="111"/>
      <c r="BT294" s="112"/>
      <c r="BU294" s="35" t="str">
        <f>IF(AM294="","",IF(AM294="女",1,""))</f>
        <v/>
      </c>
      <c r="BV294" s="109" t="str">
        <f>IF(AM294="","",IF(AM294="女",1,""))</f>
        <v/>
      </c>
    </row>
    <row r="295" spans="1:74" ht="16.5" customHeight="1">
      <c r="A295" s="125"/>
      <c r="B295" s="125"/>
      <c r="C295" s="125"/>
      <c r="D295" s="125"/>
      <c r="E295" s="182"/>
      <c r="F295" s="166"/>
      <c r="G295" s="167"/>
      <c r="H295" s="167"/>
      <c r="I295" s="167"/>
      <c r="J295" s="167"/>
      <c r="K295" s="168"/>
      <c r="L295" s="148"/>
      <c r="M295" s="148"/>
      <c r="N295" s="148"/>
      <c r="O295" s="148"/>
      <c r="P295" s="148"/>
      <c r="Q295" s="148"/>
      <c r="R295" s="148"/>
      <c r="S295" s="148"/>
      <c r="T295" s="148"/>
      <c r="U295" s="148"/>
      <c r="V295" s="148"/>
      <c r="W295" s="148"/>
      <c r="X295" s="148"/>
      <c r="Y295" s="148"/>
      <c r="Z295" s="148"/>
      <c r="AA295" s="172"/>
      <c r="AB295" s="152"/>
      <c r="AC295" s="152"/>
      <c r="AD295" s="152"/>
      <c r="AE295" s="150"/>
      <c r="AF295" s="152"/>
      <c r="AG295" s="152"/>
      <c r="AH295" s="152"/>
      <c r="AI295" s="150"/>
      <c r="AJ295" s="152"/>
      <c r="AK295" s="152"/>
      <c r="AL295" s="174"/>
      <c r="AM295" s="113"/>
      <c r="AN295" s="114"/>
      <c r="AO295" s="114"/>
      <c r="AP295" s="114"/>
      <c r="AQ295" s="115"/>
      <c r="AR295" s="178"/>
      <c r="AS295" s="179"/>
      <c r="AT295" s="179"/>
      <c r="AU295" s="179"/>
      <c r="AV295" s="179"/>
      <c r="AW295" s="180"/>
      <c r="AX295" s="113"/>
      <c r="AY295" s="114"/>
      <c r="AZ295" s="114"/>
      <c r="BA295" s="114"/>
      <c r="BB295" s="114"/>
      <c r="BC295" s="114"/>
      <c r="BD295" s="114"/>
      <c r="BE295" s="115"/>
      <c r="BF295" s="113"/>
      <c r="BG295" s="114"/>
      <c r="BH295" s="114"/>
      <c r="BI295" s="114"/>
      <c r="BJ295" s="114"/>
      <c r="BK295" s="114"/>
      <c r="BL295" s="114"/>
      <c r="BM295" s="115"/>
      <c r="BN295" s="113"/>
      <c r="BO295" s="114"/>
      <c r="BP295" s="114"/>
      <c r="BQ295" s="114"/>
      <c r="BR295" s="114"/>
      <c r="BS295" s="114"/>
      <c r="BT295" s="115"/>
      <c r="BU295" s="35" t="str">
        <f>IF(AM294="","",IF(AM294="女",1,""))</f>
        <v/>
      </c>
      <c r="BV295" s="109"/>
    </row>
    <row r="296" spans="1:74" ht="9.4" customHeight="1">
      <c r="A296" s="125">
        <v>58</v>
      </c>
      <c r="B296" s="125"/>
      <c r="C296" s="125"/>
      <c r="D296" s="125"/>
      <c r="E296" s="125"/>
      <c r="F296" s="163"/>
      <c r="G296" s="164"/>
      <c r="H296" s="164"/>
      <c r="I296" s="164"/>
      <c r="J296" s="164"/>
      <c r="K296" s="165"/>
      <c r="L296" s="169" t="str">
        <f>IF(L297="","",PHONETIC(L297))</f>
        <v/>
      </c>
      <c r="M296" s="170"/>
      <c r="N296" s="170"/>
      <c r="O296" s="170"/>
      <c r="P296" s="170"/>
      <c r="Q296" s="170"/>
      <c r="R296" s="170"/>
      <c r="S296" s="170"/>
      <c r="T296" s="170"/>
      <c r="U296" s="170"/>
      <c r="V296" s="170"/>
      <c r="W296" s="170"/>
      <c r="X296" s="170"/>
      <c r="Y296" s="170"/>
      <c r="Z296" s="170"/>
      <c r="AA296" s="171"/>
      <c r="AB296" s="151"/>
      <c r="AC296" s="151"/>
      <c r="AD296" s="151"/>
      <c r="AE296" s="149" t="s">
        <v>41</v>
      </c>
      <c r="AF296" s="151"/>
      <c r="AG296" s="151"/>
      <c r="AH296" s="151"/>
      <c r="AI296" s="149" t="s">
        <v>42</v>
      </c>
      <c r="AJ296" s="151"/>
      <c r="AK296" s="151"/>
      <c r="AL296" s="173"/>
      <c r="AM296" s="110"/>
      <c r="AN296" s="111"/>
      <c r="AO296" s="111"/>
      <c r="AP296" s="111"/>
      <c r="AQ296" s="112"/>
      <c r="AR296" s="175"/>
      <c r="AS296" s="176"/>
      <c r="AT296" s="176"/>
      <c r="AU296" s="176"/>
      <c r="AV296" s="176"/>
      <c r="AW296" s="177"/>
      <c r="AX296" s="110"/>
      <c r="AY296" s="111"/>
      <c r="AZ296" s="111"/>
      <c r="BA296" s="111"/>
      <c r="BB296" s="111"/>
      <c r="BC296" s="111"/>
      <c r="BD296" s="111"/>
      <c r="BE296" s="112"/>
      <c r="BF296" s="110"/>
      <c r="BG296" s="111"/>
      <c r="BH296" s="111"/>
      <c r="BI296" s="111"/>
      <c r="BJ296" s="111"/>
      <c r="BK296" s="111"/>
      <c r="BL296" s="111"/>
      <c r="BM296" s="112"/>
      <c r="BN296" s="117"/>
      <c r="BO296" s="111"/>
      <c r="BP296" s="111"/>
      <c r="BQ296" s="111"/>
      <c r="BR296" s="111"/>
      <c r="BS296" s="111"/>
      <c r="BT296" s="112"/>
      <c r="BU296" s="35" t="str">
        <f>IF(AM296="","",IF(AM296="女",1,""))</f>
        <v/>
      </c>
      <c r="BV296" s="109" t="str">
        <f>IF(AM296="","",IF(AM296="女",1,""))</f>
        <v/>
      </c>
    </row>
    <row r="297" spans="1:74" ht="16.5" customHeight="1">
      <c r="A297" s="125"/>
      <c r="B297" s="125"/>
      <c r="C297" s="125"/>
      <c r="D297" s="125"/>
      <c r="E297" s="125"/>
      <c r="F297" s="166"/>
      <c r="G297" s="167"/>
      <c r="H297" s="167"/>
      <c r="I297" s="167"/>
      <c r="J297" s="167"/>
      <c r="K297" s="168"/>
      <c r="L297" s="148"/>
      <c r="M297" s="148"/>
      <c r="N297" s="148"/>
      <c r="O297" s="148"/>
      <c r="P297" s="148"/>
      <c r="Q297" s="148"/>
      <c r="R297" s="148"/>
      <c r="S297" s="148"/>
      <c r="T297" s="148"/>
      <c r="U297" s="148"/>
      <c r="V297" s="148"/>
      <c r="W297" s="148"/>
      <c r="X297" s="148"/>
      <c r="Y297" s="148"/>
      <c r="Z297" s="148"/>
      <c r="AA297" s="172"/>
      <c r="AB297" s="152"/>
      <c r="AC297" s="152"/>
      <c r="AD297" s="152"/>
      <c r="AE297" s="150"/>
      <c r="AF297" s="152"/>
      <c r="AG297" s="152"/>
      <c r="AH297" s="152"/>
      <c r="AI297" s="150"/>
      <c r="AJ297" s="152"/>
      <c r="AK297" s="152"/>
      <c r="AL297" s="174"/>
      <c r="AM297" s="113"/>
      <c r="AN297" s="114"/>
      <c r="AO297" s="114"/>
      <c r="AP297" s="114"/>
      <c r="AQ297" s="115"/>
      <c r="AR297" s="178"/>
      <c r="AS297" s="179"/>
      <c r="AT297" s="179"/>
      <c r="AU297" s="179"/>
      <c r="AV297" s="179"/>
      <c r="AW297" s="180"/>
      <c r="AX297" s="113"/>
      <c r="AY297" s="114"/>
      <c r="AZ297" s="114"/>
      <c r="BA297" s="114"/>
      <c r="BB297" s="114"/>
      <c r="BC297" s="114"/>
      <c r="BD297" s="114"/>
      <c r="BE297" s="115"/>
      <c r="BF297" s="113"/>
      <c r="BG297" s="114"/>
      <c r="BH297" s="114"/>
      <c r="BI297" s="114"/>
      <c r="BJ297" s="114"/>
      <c r="BK297" s="114"/>
      <c r="BL297" s="114"/>
      <c r="BM297" s="115"/>
      <c r="BN297" s="113"/>
      <c r="BO297" s="114"/>
      <c r="BP297" s="114"/>
      <c r="BQ297" s="114"/>
      <c r="BR297" s="114"/>
      <c r="BS297" s="114"/>
      <c r="BT297" s="115"/>
      <c r="BU297" s="35" t="str">
        <f>IF(AM296="","",IF(AM296="女",1,""))</f>
        <v/>
      </c>
      <c r="BV297" s="109"/>
    </row>
    <row r="298" spans="1:74" ht="9.4" customHeight="1">
      <c r="A298" s="125">
        <v>59</v>
      </c>
      <c r="B298" s="125"/>
      <c r="C298" s="125"/>
      <c r="D298" s="125"/>
      <c r="E298" s="182"/>
      <c r="F298" s="163"/>
      <c r="G298" s="164"/>
      <c r="H298" s="164"/>
      <c r="I298" s="164"/>
      <c r="J298" s="164"/>
      <c r="K298" s="165"/>
      <c r="L298" s="169" t="str">
        <f>IF(L299="","",PHONETIC(L299))</f>
        <v/>
      </c>
      <c r="M298" s="170"/>
      <c r="N298" s="170"/>
      <c r="O298" s="170"/>
      <c r="P298" s="170"/>
      <c r="Q298" s="170"/>
      <c r="R298" s="170"/>
      <c r="S298" s="170"/>
      <c r="T298" s="170"/>
      <c r="U298" s="170"/>
      <c r="V298" s="170"/>
      <c r="W298" s="170"/>
      <c r="X298" s="170"/>
      <c r="Y298" s="170"/>
      <c r="Z298" s="170"/>
      <c r="AA298" s="171"/>
      <c r="AB298" s="151"/>
      <c r="AC298" s="151"/>
      <c r="AD298" s="151"/>
      <c r="AE298" s="149" t="s">
        <v>41</v>
      </c>
      <c r="AF298" s="151"/>
      <c r="AG298" s="151"/>
      <c r="AH298" s="151"/>
      <c r="AI298" s="149" t="s">
        <v>42</v>
      </c>
      <c r="AJ298" s="151"/>
      <c r="AK298" s="151"/>
      <c r="AL298" s="173"/>
      <c r="AM298" s="110"/>
      <c r="AN298" s="111"/>
      <c r="AO298" s="111"/>
      <c r="AP298" s="111"/>
      <c r="AQ298" s="112"/>
      <c r="AR298" s="175"/>
      <c r="AS298" s="176"/>
      <c r="AT298" s="176"/>
      <c r="AU298" s="176"/>
      <c r="AV298" s="176"/>
      <c r="AW298" s="177"/>
      <c r="AX298" s="110"/>
      <c r="AY298" s="111"/>
      <c r="AZ298" s="111"/>
      <c r="BA298" s="111"/>
      <c r="BB298" s="111"/>
      <c r="BC298" s="111"/>
      <c r="BD298" s="111"/>
      <c r="BE298" s="112"/>
      <c r="BF298" s="110"/>
      <c r="BG298" s="111"/>
      <c r="BH298" s="111"/>
      <c r="BI298" s="111"/>
      <c r="BJ298" s="111"/>
      <c r="BK298" s="111"/>
      <c r="BL298" s="111"/>
      <c r="BM298" s="112"/>
      <c r="BN298" s="117"/>
      <c r="BO298" s="111"/>
      <c r="BP298" s="111"/>
      <c r="BQ298" s="111"/>
      <c r="BR298" s="111"/>
      <c r="BS298" s="111"/>
      <c r="BT298" s="112"/>
      <c r="BU298" s="35" t="str">
        <f>IF(AM298="","",IF(AM298="女",1,""))</f>
        <v/>
      </c>
      <c r="BV298" s="109" t="str">
        <f>IF(AM298="","",IF(AM298="女",1,""))</f>
        <v/>
      </c>
    </row>
    <row r="299" spans="1:74" ht="16.5" customHeight="1">
      <c r="A299" s="125"/>
      <c r="B299" s="125"/>
      <c r="C299" s="125"/>
      <c r="D299" s="125"/>
      <c r="E299" s="182"/>
      <c r="F299" s="166"/>
      <c r="G299" s="167"/>
      <c r="H299" s="167"/>
      <c r="I299" s="167"/>
      <c r="J299" s="167"/>
      <c r="K299" s="168"/>
      <c r="L299" s="148"/>
      <c r="M299" s="148"/>
      <c r="N299" s="148"/>
      <c r="O299" s="148"/>
      <c r="P299" s="148"/>
      <c r="Q299" s="148"/>
      <c r="R299" s="148"/>
      <c r="S299" s="148"/>
      <c r="T299" s="148"/>
      <c r="U299" s="148"/>
      <c r="V299" s="148"/>
      <c r="W299" s="148"/>
      <c r="X299" s="148"/>
      <c r="Y299" s="148"/>
      <c r="Z299" s="148"/>
      <c r="AA299" s="172"/>
      <c r="AB299" s="152"/>
      <c r="AC299" s="152"/>
      <c r="AD299" s="152"/>
      <c r="AE299" s="150"/>
      <c r="AF299" s="152"/>
      <c r="AG299" s="152"/>
      <c r="AH299" s="152"/>
      <c r="AI299" s="150"/>
      <c r="AJ299" s="152"/>
      <c r="AK299" s="152"/>
      <c r="AL299" s="174"/>
      <c r="AM299" s="113"/>
      <c r="AN299" s="114"/>
      <c r="AO299" s="114"/>
      <c r="AP299" s="114"/>
      <c r="AQ299" s="115"/>
      <c r="AR299" s="178"/>
      <c r="AS299" s="179"/>
      <c r="AT299" s="179"/>
      <c r="AU299" s="179"/>
      <c r="AV299" s="179"/>
      <c r="AW299" s="180"/>
      <c r="AX299" s="113"/>
      <c r="AY299" s="114"/>
      <c r="AZ299" s="114"/>
      <c r="BA299" s="114"/>
      <c r="BB299" s="114"/>
      <c r="BC299" s="114"/>
      <c r="BD299" s="114"/>
      <c r="BE299" s="115"/>
      <c r="BF299" s="113"/>
      <c r="BG299" s="114"/>
      <c r="BH299" s="114"/>
      <c r="BI299" s="114"/>
      <c r="BJ299" s="114"/>
      <c r="BK299" s="114"/>
      <c r="BL299" s="114"/>
      <c r="BM299" s="115"/>
      <c r="BN299" s="113"/>
      <c r="BO299" s="114"/>
      <c r="BP299" s="114"/>
      <c r="BQ299" s="114"/>
      <c r="BR299" s="114"/>
      <c r="BS299" s="114"/>
      <c r="BT299" s="115"/>
      <c r="BU299" s="35" t="str">
        <f>IF(AM298="","",IF(AM298="女",1,""))</f>
        <v/>
      </c>
      <c r="BV299" s="109"/>
    </row>
    <row r="300" spans="1:74" ht="9.4" customHeight="1">
      <c r="A300" s="125">
        <v>60</v>
      </c>
      <c r="B300" s="125"/>
      <c r="C300" s="125"/>
      <c r="D300" s="125"/>
      <c r="E300" s="125"/>
      <c r="F300" s="163"/>
      <c r="G300" s="164"/>
      <c r="H300" s="164"/>
      <c r="I300" s="164"/>
      <c r="J300" s="164"/>
      <c r="K300" s="165"/>
      <c r="L300" s="169" t="str">
        <f>IF(L301="","",PHONETIC(L301))</f>
        <v/>
      </c>
      <c r="M300" s="170"/>
      <c r="N300" s="170"/>
      <c r="O300" s="170"/>
      <c r="P300" s="170"/>
      <c r="Q300" s="170"/>
      <c r="R300" s="170"/>
      <c r="S300" s="170"/>
      <c r="T300" s="170"/>
      <c r="U300" s="170"/>
      <c r="V300" s="170"/>
      <c r="W300" s="170"/>
      <c r="X300" s="170"/>
      <c r="Y300" s="170"/>
      <c r="Z300" s="170"/>
      <c r="AA300" s="171"/>
      <c r="AB300" s="151"/>
      <c r="AC300" s="151"/>
      <c r="AD300" s="151"/>
      <c r="AE300" s="149" t="s">
        <v>41</v>
      </c>
      <c r="AF300" s="151"/>
      <c r="AG300" s="151"/>
      <c r="AH300" s="151"/>
      <c r="AI300" s="149" t="s">
        <v>42</v>
      </c>
      <c r="AJ300" s="151"/>
      <c r="AK300" s="151"/>
      <c r="AL300" s="173"/>
      <c r="AM300" s="110"/>
      <c r="AN300" s="111"/>
      <c r="AO300" s="111"/>
      <c r="AP300" s="111"/>
      <c r="AQ300" s="112"/>
      <c r="AR300" s="175"/>
      <c r="AS300" s="176"/>
      <c r="AT300" s="176"/>
      <c r="AU300" s="176"/>
      <c r="AV300" s="176"/>
      <c r="AW300" s="177"/>
      <c r="AX300" s="110"/>
      <c r="AY300" s="111"/>
      <c r="AZ300" s="111"/>
      <c r="BA300" s="111"/>
      <c r="BB300" s="111"/>
      <c r="BC300" s="111"/>
      <c r="BD300" s="111"/>
      <c r="BE300" s="112"/>
      <c r="BF300" s="110"/>
      <c r="BG300" s="111"/>
      <c r="BH300" s="111"/>
      <c r="BI300" s="111"/>
      <c r="BJ300" s="111"/>
      <c r="BK300" s="111"/>
      <c r="BL300" s="111"/>
      <c r="BM300" s="112"/>
      <c r="BN300" s="117"/>
      <c r="BO300" s="111"/>
      <c r="BP300" s="111"/>
      <c r="BQ300" s="111"/>
      <c r="BR300" s="111"/>
      <c r="BS300" s="111"/>
      <c r="BT300" s="112"/>
      <c r="BU300" s="35" t="str">
        <f>IF(AM300="","",IF(AM300="女",1,""))</f>
        <v/>
      </c>
      <c r="BV300" s="109" t="str">
        <f>IF(AM300="","",IF(AM300="女",1,""))</f>
        <v/>
      </c>
    </row>
    <row r="301" spans="1:74" ht="17.25" customHeight="1">
      <c r="A301" s="125"/>
      <c r="B301" s="125"/>
      <c r="C301" s="125"/>
      <c r="D301" s="125"/>
      <c r="E301" s="125"/>
      <c r="F301" s="166"/>
      <c r="G301" s="167"/>
      <c r="H301" s="167"/>
      <c r="I301" s="167"/>
      <c r="J301" s="167"/>
      <c r="K301" s="168"/>
      <c r="L301" s="148"/>
      <c r="M301" s="148"/>
      <c r="N301" s="148"/>
      <c r="O301" s="148"/>
      <c r="P301" s="148"/>
      <c r="Q301" s="148"/>
      <c r="R301" s="148"/>
      <c r="S301" s="148"/>
      <c r="T301" s="148"/>
      <c r="U301" s="148"/>
      <c r="V301" s="148"/>
      <c r="W301" s="148"/>
      <c r="X301" s="148"/>
      <c r="Y301" s="148"/>
      <c r="Z301" s="148"/>
      <c r="AA301" s="172"/>
      <c r="AB301" s="152"/>
      <c r="AC301" s="152"/>
      <c r="AD301" s="152"/>
      <c r="AE301" s="150"/>
      <c r="AF301" s="152"/>
      <c r="AG301" s="152"/>
      <c r="AH301" s="152"/>
      <c r="AI301" s="150"/>
      <c r="AJ301" s="152"/>
      <c r="AK301" s="152"/>
      <c r="AL301" s="174"/>
      <c r="AM301" s="113"/>
      <c r="AN301" s="114"/>
      <c r="AO301" s="114"/>
      <c r="AP301" s="114"/>
      <c r="AQ301" s="115"/>
      <c r="AR301" s="178"/>
      <c r="AS301" s="179"/>
      <c r="AT301" s="179"/>
      <c r="AU301" s="179"/>
      <c r="AV301" s="179"/>
      <c r="AW301" s="180"/>
      <c r="AX301" s="113"/>
      <c r="AY301" s="114"/>
      <c r="AZ301" s="114"/>
      <c r="BA301" s="114"/>
      <c r="BB301" s="114"/>
      <c r="BC301" s="114"/>
      <c r="BD301" s="114"/>
      <c r="BE301" s="115"/>
      <c r="BF301" s="113"/>
      <c r="BG301" s="114"/>
      <c r="BH301" s="114"/>
      <c r="BI301" s="114"/>
      <c r="BJ301" s="114"/>
      <c r="BK301" s="114"/>
      <c r="BL301" s="114"/>
      <c r="BM301" s="115"/>
      <c r="BN301" s="113"/>
      <c r="BO301" s="114"/>
      <c r="BP301" s="114"/>
      <c r="BQ301" s="114"/>
      <c r="BR301" s="114"/>
      <c r="BS301" s="114"/>
      <c r="BT301" s="115"/>
      <c r="BU301" s="35" t="str">
        <f>IF(AM300="","",IF(AM300="女",1,""))</f>
        <v/>
      </c>
      <c r="BV301" s="109"/>
    </row>
    <row r="302" spans="1:74" ht="9.4" customHeight="1">
      <c r="A302" s="125" t="s">
        <v>33</v>
      </c>
      <c r="B302" s="125"/>
      <c r="C302" s="125"/>
      <c r="D302" s="125"/>
      <c r="E302" s="125"/>
      <c r="F302" s="118"/>
      <c r="G302" s="119"/>
      <c r="H302" s="119"/>
      <c r="I302" s="119"/>
      <c r="J302" s="119"/>
      <c r="K302" s="120"/>
      <c r="L302" s="181" t="str">
        <f>IF($L$50="","",$L$50)</f>
        <v/>
      </c>
      <c r="M302" s="181"/>
      <c r="N302" s="181"/>
      <c r="O302" s="181"/>
      <c r="P302" s="181"/>
      <c r="Q302" s="181"/>
      <c r="R302" s="181"/>
      <c r="S302" s="181"/>
      <c r="T302" s="181"/>
      <c r="U302" s="181"/>
      <c r="V302" s="181"/>
      <c r="W302" s="181"/>
      <c r="X302" s="181"/>
      <c r="Y302" s="181"/>
      <c r="Z302" s="181"/>
      <c r="AA302" s="171"/>
      <c r="AB302" s="151"/>
      <c r="AC302" s="151"/>
      <c r="AD302" s="151"/>
      <c r="AE302" s="149" t="s">
        <v>41</v>
      </c>
      <c r="AF302" s="151"/>
      <c r="AG302" s="151"/>
      <c r="AH302" s="151"/>
      <c r="AI302" s="149" t="s">
        <v>42</v>
      </c>
      <c r="AJ302" s="151"/>
      <c r="AK302" s="151"/>
      <c r="AL302" s="173"/>
      <c r="AM302" s="118"/>
      <c r="AN302" s="119"/>
      <c r="AO302" s="119"/>
      <c r="AP302" s="119"/>
      <c r="AQ302" s="120"/>
      <c r="AR302" s="153"/>
      <c r="AS302" s="154"/>
      <c r="AT302" s="154"/>
      <c r="AU302" s="154"/>
      <c r="AV302" s="154"/>
      <c r="AW302" s="155"/>
      <c r="AX302" s="118"/>
      <c r="AY302" s="119"/>
      <c r="AZ302" s="119"/>
      <c r="BA302" s="119"/>
      <c r="BB302" s="119"/>
      <c r="BC302" s="119"/>
      <c r="BD302" s="119"/>
      <c r="BE302" s="120"/>
      <c r="BF302" s="118"/>
      <c r="BG302" s="119"/>
      <c r="BH302" s="119"/>
      <c r="BI302" s="119"/>
      <c r="BJ302" s="119"/>
      <c r="BK302" s="119"/>
      <c r="BL302" s="119"/>
      <c r="BM302" s="120"/>
      <c r="BN302" s="117"/>
      <c r="BO302" s="111"/>
      <c r="BP302" s="111"/>
      <c r="BQ302" s="111"/>
      <c r="BR302" s="111"/>
      <c r="BS302" s="111"/>
      <c r="BT302" s="112"/>
    </row>
    <row r="303" spans="1:74" ht="16.5" customHeight="1">
      <c r="A303" s="125"/>
      <c r="B303" s="125"/>
      <c r="C303" s="125"/>
      <c r="D303" s="125"/>
      <c r="E303" s="125"/>
      <c r="F303" s="121"/>
      <c r="G303" s="122"/>
      <c r="H303" s="122"/>
      <c r="I303" s="122"/>
      <c r="J303" s="122"/>
      <c r="K303" s="123"/>
      <c r="L303" s="126" t="str">
        <f>IF($L$51="","",$L$51)</f>
        <v/>
      </c>
      <c r="M303" s="126"/>
      <c r="N303" s="126"/>
      <c r="O303" s="126"/>
      <c r="P303" s="126"/>
      <c r="Q303" s="126"/>
      <c r="R303" s="126"/>
      <c r="S303" s="126"/>
      <c r="T303" s="126"/>
      <c r="U303" s="126"/>
      <c r="V303" s="126"/>
      <c r="W303" s="126"/>
      <c r="X303" s="126"/>
      <c r="Y303" s="126"/>
      <c r="Z303" s="126"/>
      <c r="AA303" s="172"/>
      <c r="AB303" s="152"/>
      <c r="AC303" s="152"/>
      <c r="AD303" s="152"/>
      <c r="AE303" s="150"/>
      <c r="AF303" s="152"/>
      <c r="AG303" s="152"/>
      <c r="AH303" s="152"/>
      <c r="AI303" s="150"/>
      <c r="AJ303" s="152"/>
      <c r="AK303" s="152"/>
      <c r="AL303" s="174"/>
      <c r="AM303" s="121"/>
      <c r="AN303" s="122"/>
      <c r="AO303" s="122"/>
      <c r="AP303" s="122"/>
      <c r="AQ303" s="123"/>
      <c r="AR303" s="156"/>
      <c r="AS303" s="157"/>
      <c r="AT303" s="157"/>
      <c r="AU303" s="157"/>
      <c r="AV303" s="157"/>
      <c r="AW303" s="158"/>
      <c r="AX303" s="121"/>
      <c r="AY303" s="122"/>
      <c r="AZ303" s="122"/>
      <c r="BA303" s="122"/>
      <c r="BB303" s="122"/>
      <c r="BC303" s="122"/>
      <c r="BD303" s="122"/>
      <c r="BE303" s="123"/>
      <c r="BF303" s="121"/>
      <c r="BG303" s="122"/>
      <c r="BH303" s="122"/>
      <c r="BI303" s="122"/>
      <c r="BJ303" s="122"/>
      <c r="BK303" s="122"/>
      <c r="BL303" s="122"/>
      <c r="BM303" s="123"/>
      <c r="BN303" s="113"/>
      <c r="BO303" s="114"/>
      <c r="BP303" s="114"/>
      <c r="BQ303" s="114"/>
      <c r="BR303" s="114"/>
      <c r="BS303" s="114"/>
      <c r="BT303" s="115"/>
    </row>
    <row r="304" spans="1:74" ht="11.25" customHeight="1">
      <c r="A304" s="139" t="s">
        <v>161</v>
      </c>
      <c r="B304" s="140"/>
      <c r="C304" s="140"/>
      <c r="D304" s="140"/>
      <c r="E304" s="141"/>
      <c r="F304" s="118"/>
      <c r="G304" s="119"/>
      <c r="H304" s="119"/>
      <c r="I304" s="119"/>
      <c r="J304" s="119"/>
      <c r="K304" s="120"/>
      <c r="L304" s="159" t="s">
        <v>39</v>
      </c>
      <c r="M304" s="159"/>
      <c r="N304" s="159"/>
      <c r="O304" s="159"/>
      <c r="P304" s="159"/>
      <c r="Q304" s="159"/>
      <c r="R304" s="159"/>
      <c r="S304" s="159"/>
      <c r="T304" s="159"/>
      <c r="U304" s="159"/>
      <c r="V304" s="159"/>
      <c r="W304" s="159"/>
      <c r="X304" s="159"/>
      <c r="Y304" s="159"/>
      <c r="Z304" s="159"/>
      <c r="AA304" s="160" t="s">
        <v>62</v>
      </c>
      <c r="AB304" s="161"/>
      <c r="AC304" s="161"/>
      <c r="AD304" s="161"/>
      <c r="AE304" s="161"/>
      <c r="AF304" s="161"/>
      <c r="AG304" s="161"/>
      <c r="AH304" s="161"/>
      <c r="AI304" s="161"/>
      <c r="AJ304" s="161"/>
      <c r="AK304" s="161"/>
      <c r="AL304" s="161"/>
    </row>
    <row r="305" spans="1:90" ht="17.25" customHeight="1">
      <c r="A305" s="142"/>
      <c r="B305" s="143"/>
      <c r="C305" s="143"/>
      <c r="D305" s="143"/>
      <c r="E305" s="144"/>
      <c r="F305" s="121"/>
      <c r="G305" s="122"/>
      <c r="H305" s="122"/>
      <c r="I305" s="122"/>
      <c r="J305" s="122"/>
      <c r="K305" s="123"/>
      <c r="L305" s="162" t="s">
        <v>38</v>
      </c>
      <c r="M305" s="162"/>
      <c r="N305" s="162"/>
      <c r="O305" s="162"/>
      <c r="P305" s="162"/>
      <c r="Q305" s="162"/>
      <c r="R305" s="162"/>
      <c r="S305" s="162"/>
      <c r="T305" s="162"/>
      <c r="U305" s="162"/>
      <c r="V305" s="162"/>
      <c r="W305" s="162"/>
      <c r="X305" s="162"/>
      <c r="Y305" s="162"/>
      <c r="Z305" s="162"/>
      <c r="AA305" s="161"/>
      <c r="AB305" s="161"/>
      <c r="AC305" s="161"/>
      <c r="AD305" s="161"/>
      <c r="AE305" s="161"/>
      <c r="AF305" s="161"/>
      <c r="AG305" s="161"/>
      <c r="AH305" s="161"/>
      <c r="AI305" s="161"/>
      <c r="AJ305" s="161"/>
      <c r="AK305" s="161"/>
      <c r="AL305" s="161"/>
      <c r="AM305" s="210" t="s">
        <v>162</v>
      </c>
      <c r="AN305" s="211"/>
      <c r="AO305" s="211"/>
      <c r="AP305" s="211"/>
      <c r="AQ305" s="211"/>
      <c r="AR305" s="211"/>
      <c r="AS305" s="109" t="s">
        <v>63</v>
      </c>
      <c r="AT305" s="109"/>
      <c r="AV305" s="127">
        <v>300</v>
      </c>
      <c r="AW305" s="127"/>
      <c r="AX305" s="127"/>
      <c r="AY305" s="127"/>
      <c r="AZ305" s="127"/>
      <c r="BA305" s="109" t="s">
        <v>64</v>
      </c>
      <c r="BB305" s="109"/>
      <c r="BC305" s="131" t="str">
        <f>IF(BC242="","",BC242)</f>
        <v/>
      </c>
      <c r="BD305" s="131"/>
      <c r="BE305" s="131"/>
      <c r="BF305" s="131"/>
      <c r="BG305" s="109" t="s">
        <v>66</v>
      </c>
      <c r="BH305" s="109"/>
      <c r="BL305" s="129" t="str">
        <f>IF(BL242="","",BL242)</f>
        <v/>
      </c>
      <c r="BM305" s="129"/>
      <c r="BN305" s="129"/>
      <c r="BO305" s="129"/>
      <c r="BP305" s="129"/>
      <c r="BQ305" s="129"/>
      <c r="BR305" s="129"/>
      <c r="CE305" s="128" t="e">
        <f>AV305*BC305</f>
        <v>#VALUE!</v>
      </c>
      <c r="CF305" s="128"/>
      <c r="CG305" s="128"/>
      <c r="CH305" s="128"/>
      <c r="CI305" s="128"/>
      <c r="CJ305" s="128"/>
      <c r="CK305" s="128"/>
      <c r="CL305" s="128"/>
    </row>
    <row r="306" spans="1:90" ht="11.25" customHeight="1">
      <c r="A306" s="142"/>
      <c r="B306" s="143"/>
      <c r="C306" s="143"/>
      <c r="D306" s="143"/>
      <c r="E306" s="144"/>
      <c r="F306" s="118"/>
      <c r="G306" s="119"/>
      <c r="H306" s="119"/>
      <c r="I306" s="119"/>
      <c r="J306" s="119"/>
      <c r="K306" s="120"/>
      <c r="L306" s="124" t="str">
        <f>IF($L$54="","",$L$54)</f>
        <v/>
      </c>
      <c r="M306" s="124"/>
      <c r="N306" s="124"/>
      <c r="O306" s="124"/>
      <c r="P306" s="124"/>
      <c r="Q306" s="124"/>
      <c r="R306" s="124"/>
      <c r="S306" s="124"/>
      <c r="T306" s="124"/>
      <c r="U306" s="124"/>
      <c r="V306" s="124"/>
      <c r="W306" s="124"/>
      <c r="X306" s="124"/>
      <c r="Y306" s="124"/>
      <c r="Z306" s="124"/>
      <c r="AA306" s="125" t="str">
        <f>IF($AA$54="","",$AA$54)</f>
        <v/>
      </c>
      <c r="AB306" s="125"/>
      <c r="AC306" s="125"/>
      <c r="AD306" s="125"/>
      <c r="AE306" s="125"/>
      <c r="AF306" s="125"/>
      <c r="AG306" s="125"/>
      <c r="AH306" s="125"/>
      <c r="AI306" s="125"/>
      <c r="AJ306" s="125"/>
      <c r="AK306" s="125"/>
      <c r="AL306" s="125"/>
      <c r="BJ306" s="109" t="s">
        <v>65</v>
      </c>
      <c r="BK306" s="109"/>
      <c r="BL306" s="129"/>
      <c r="BM306" s="129"/>
      <c r="BN306" s="129"/>
      <c r="BO306" s="129"/>
      <c r="BP306" s="129"/>
      <c r="BQ306" s="129"/>
      <c r="BR306" s="129"/>
      <c r="BS306" s="109" t="s">
        <v>67</v>
      </c>
      <c r="BT306" s="109"/>
      <c r="CE306" s="41"/>
      <c r="CF306" s="41"/>
      <c r="CG306" s="41"/>
      <c r="CH306" s="41"/>
      <c r="CI306" s="41"/>
      <c r="CJ306" s="41"/>
      <c r="CK306" s="41"/>
      <c r="CL306" s="41"/>
    </row>
    <row r="307" spans="1:90" ht="17.25" customHeight="1">
      <c r="A307" s="142"/>
      <c r="B307" s="143"/>
      <c r="C307" s="143"/>
      <c r="D307" s="143"/>
      <c r="E307" s="144"/>
      <c r="F307" s="121"/>
      <c r="G307" s="122"/>
      <c r="H307" s="122"/>
      <c r="I307" s="122"/>
      <c r="J307" s="122"/>
      <c r="K307" s="123"/>
      <c r="L307" s="126" t="str">
        <f>IF($L$55="","",$L$55)</f>
        <v/>
      </c>
      <c r="M307" s="126"/>
      <c r="N307" s="126"/>
      <c r="O307" s="126"/>
      <c r="P307" s="126"/>
      <c r="Q307" s="126"/>
      <c r="R307" s="126"/>
      <c r="S307" s="126"/>
      <c r="T307" s="126"/>
      <c r="U307" s="126"/>
      <c r="V307" s="126"/>
      <c r="W307" s="126"/>
      <c r="X307" s="126"/>
      <c r="Y307" s="126"/>
      <c r="Z307" s="126"/>
      <c r="AA307" s="125"/>
      <c r="AB307" s="125"/>
      <c r="AC307" s="125"/>
      <c r="AD307" s="125"/>
      <c r="AE307" s="125"/>
      <c r="AF307" s="125"/>
      <c r="AG307" s="125"/>
      <c r="AH307" s="125"/>
      <c r="AI307" s="125"/>
      <c r="AJ307" s="125"/>
      <c r="AK307" s="125"/>
      <c r="AL307" s="125"/>
      <c r="AS307" s="109" t="s">
        <v>63</v>
      </c>
      <c r="AT307" s="109"/>
      <c r="AV307" s="127">
        <v>500</v>
      </c>
      <c r="AW307" s="127"/>
      <c r="AX307" s="127"/>
      <c r="AY307" s="127"/>
      <c r="AZ307" s="127"/>
      <c r="BA307" s="109" t="s">
        <v>64</v>
      </c>
      <c r="BB307" s="109"/>
      <c r="BC307" s="131" t="str">
        <f>IF(BC244="","",BC244)</f>
        <v/>
      </c>
      <c r="BD307" s="131"/>
      <c r="BE307" s="131"/>
      <c r="BF307" s="131"/>
      <c r="BG307" s="109" t="s">
        <v>66</v>
      </c>
      <c r="BH307" s="109"/>
      <c r="CE307" s="128" t="e">
        <f>AV307*BC307</f>
        <v>#VALUE!</v>
      </c>
      <c r="CF307" s="128"/>
      <c r="CG307" s="128"/>
      <c r="CH307" s="128"/>
      <c r="CI307" s="128"/>
      <c r="CJ307" s="128"/>
      <c r="CK307" s="128"/>
      <c r="CL307" s="128"/>
    </row>
    <row r="308" spans="1:90" ht="11.25" customHeight="1">
      <c r="A308" s="142"/>
      <c r="B308" s="143"/>
      <c r="C308" s="143"/>
      <c r="D308" s="143"/>
      <c r="E308" s="144"/>
      <c r="F308" s="118"/>
      <c r="G308" s="119"/>
      <c r="H308" s="119"/>
      <c r="I308" s="119"/>
      <c r="J308" s="119"/>
      <c r="K308" s="120"/>
      <c r="L308" s="124" t="str">
        <f>IF($L$56="","",$L$56)</f>
        <v/>
      </c>
      <c r="M308" s="124"/>
      <c r="N308" s="124"/>
      <c r="O308" s="124"/>
      <c r="P308" s="124"/>
      <c r="Q308" s="124"/>
      <c r="R308" s="124"/>
      <c r="S308" s="124"/>
      <c r="T308" s="124"/>
      <c r="U308" s="124"/>
      <c r="V308" s="124"/>
      <c r="W308" s="124"/>
      <c r="X308" s="124"/>
      <c r="Y308" s="124"/>
      <c r="Z308" s="124"/>
      <c r="AA308" s="125" t="str">
        <f>IF($AA$56="","",$AA$56)</f>
        <v/>
      </c>
      <c r="AB308" s="125"/>
      <c r="AC308" s="125"/>
      <c r="AD308" s="125"/>
      <c r="AE308" s="125"/>
      <c r="AF308" s="125"/>
      <c r="AG308" s="125"/>
      <c r="AH308" s="125"/>
      <c r="AI308" s="125"/>
      <c r="AJ308" s="125"/>
      <c r="AK308" s="125"/>
      <c r="AL308" s="125"/>
    </row>
    <row r="309" spans="1:90" ht="17.25" customHeight="1">
      <c r="A309" s="145"/>
      <c r="B309" s="146"/>
      <c r="C309" s="146"/>
      <c r="D309" s="146"/>
      <c r="E309" s="147"/>
      <c r="F309" s="121"/>
      <c r="G309" s="122"/>
      <c r="H309" s="122"/>
      <c r="I309" s="122"/>
      <c r="J309" s="122"/>
      <c r="K309" s="123"/>
      <c r="L309" s="126" t="str">
        <f>IF($L$57="","",$L$57)</f>
        <v/>
      </c>
      <c r="M309" s="126"/>
      <c r="N309" s="126"/>
      <c r="O309" s="126"/>
      <c r="P309" s="126"/>
      <c r="Q309" s="126"/>
      <c r="R309" s="126"/>
      <c r="S309" s="126"/>
      <c r="T309" s="126"/>
      <c r="U309" s="126"/>
      <c r="V309" s="126"/>
      <c r="W309" s="126"/>
      <c r="X309" s="126"/>
      <c r="Y309" s="126"/>
      <c r="Z309" s="126"/>
      <c r="AA309" s="125"/>
      <c r="AB309" s="125"/>
      <c r="AC309" s="125"/>
      <c r="AD309" s="125"/>
      <c r="AE309" s="125"/>
      <c r="AF309" s="125"/>
      <c r="AG309" s="125"/>
      <c r="AH309" s="125"/>
      <c r="AI309" s="125"/>
      <c r="AJ309" s="125"/>
      <c r="AK309" s="125"/>
      <c r="AL309" s="125"/>
    </row>
    <row r="310" spans="1:90" ht="6" customHeight="1"/>
    <row r="311" spans="1:90">
      <c r="B311" s="35" t="s">
        <v>163</v>
      </c>
    </row>
    <row r="312" spans="1:90" ht="6" customHeight="1"/>
    <row r="313" spans="1:90" ht="13.5" customHeight="1">
      <c r="A313" s="35" t="s">
        <v>168</v>
      </c>
    </row>
    <row r="314" spans="1:90" ht="11.25" customHeight="1">
      <c r="A314" s="107" t="s">
        <v>149</v>
      </c>
      <c r="B314" s="107"/>
      <c r="C314" s="107"/>
      <c r="D314" s="107"/>
      <c r="E314" s="107"/>
      <c r="F314" s="107"/>
      <c r="G314" s="107"/>
      <c r="H314" s="107"/>
      <c r="I314" s="108" t="s">
        <v>164</v>
      </c>
      <c r="J314" s="108"/>
      <c r="K314" s="108"/>
      <c r="L314" s="108"/>
      <c r="M314" s="108"/>
      <c r="N314" s="108"/>
      <c r="O314" s="108"/>
      <c r="P314" s="108"/>
      <c r="Q314" s="108"/>
      <c r="R314" s="108"/>
      <c r="S314" s="108"/>
      <c r="T314" s="108"/>
      <c r="V314" s="109" t="s">
        <v>147</v>
      </c>
      <c r="W314" s="109"/>
    </row>
    <row r="315" spans="1:90" ht="11.25" customHeight="1">
      <c r="A315" s="108" t="s">
        <v>148</v>
      </c>
      <c r="B315" s="108"/>
      <c r="C315" s="108"/>
      <c r="D315" s="108"/>
      <c r="E315" s="108"/>
      <c r="F315" s="108"/>
      <c r="G315" s="108"/>
      <c r="H315" s="108"/>
      <c r="I315" s="108"/>
      <c r="J315" s="108"/>
      <c r="K315" s="108"/>
      <c r="L315" s="108"/>
      <c r="M315" s="108"/>
      <c r="N315" s="108"/>
      <c r="O315" s="108"/>
      <c r="P315" s="108"/>
      <c r="Q315" s="108"/>
      <c r="R315" s="108"/>
      <c r="S315" s="108"/>
      <c r="T315" s="108"/>
      <c r="V315" s="109" t="s">
        <v>147</v>
      </c>
      <c r="W315" s="109"/>
    </row>
    <row r="316" spans="1:90" ht="6" customHeight="1"/>
    <row r="317" spans="1:90" ht="20.25" customHeight="1">
      <c r="O317" s="130" t="str">
        <f>IF($O$65="","",$O$65)</f>
        <v/>
      </c>
      <c r="P317" s="130"/>
      <c r="Q317" s="130"/>
      <c r="R317" s="130"/>
      <c r="S317" s="130"/>
      <c r="T317" s="130"/>
      <c r="U317" s="130"/>
      <c r="V317" s="130"/>
      <c r="W317" s="130"/>
      <c r="X317" s="130"/>
      <c r="Y317" s="108" t="s">
        <v>68</v>
      </c>
      <c r="Z317" s="108"/>
      <c r="AA317" s="108"/>
      <c r="AB317" s="108"/>
      <c r="AC317" s="108"/>
      <c r="AD317" s="108"/>
      <c r="AE317" s="108"/>
      <c r="AF317" s="108"/>
      <c r="AG317" s="108"/>
      <c r="AH317" s="108"/>
      <c r="AI317" s="108"/>
      <c r="AJ317" s="108"/>
      <c r="AK317" s="108"/>
      <c r="AL317" s="108"/>
      <c r="AM317" s="108"/>
      <c r="AN317" s="108"/>
      <c r="AO317" s="108"/>
      <c r="AP317" s="108"/>
      <c r="AR317" s="130" t="str">
        <f>IF($AR$65="","",$AR$65)</f>
        <v/>
      </c>
      <c r="AS317" s="130"/>
      <c r="AT317" s="130"/>
      <c r="AU317" s="130"/>
      <c r="AV317" s="130"/>
      <c r="AW317" s="130"/>
      <c r="AX317" s="130"/>
      <c r="AY317" s="130"/>
      <c r="AZ317" s="130"/>
      <c r="BA317" s="130"/>
      <c r="BB317" s="130"/>
      <c r="BC317" s="130"/>
      <c r="BD317" s="130"/>
      <c r="BE317" s="130"/>
      <c r="BF317" s="130"/>
      <c r="BG317" s="130"/>
      <c r="BH317" s="130"/>
      <c r="BI317" s="130"/>
      <c r="BL317" s="109" t="s">
        <v>69</v>
      </c>
      <c r="BM317" s="109"/>
    </row>
    <row r="318" spans="1:90" ht="6" customHeight="1">
      <c r="O318" s="43"/>
      <c r="P318" s="43"/>
      <c r="Q318" s="43"/>
      <c r="R318" s="43"/>
      <c r="S318" s="43"/>
      <c r="T318" s="43"/>
      <c r="U318" s="43"/>
      <c r="V318" s="43"/>
      <c r="W318" s="43"/>
      <c r="X318" s="43"/>
      <c r="AR318" s="43"/>
      <c r="AS318" s="43"/>
      <c r="AT318" s="43"/>
      <c r="AU318" s="43"/>
      <c r="AV318" s="43"/>
      <c r="AW318" s="43"/>
      <c r="AX318" s="43"/>
      <c r="AY318" s="43"/>
      <c r="AZ318" s="43"/>
      <c r="BA318" s="43"/>
      <c r="BB318" s="43"/>
      <c r="BC318" s="43"/>
      <c r="BD318" s="43"/>
      <c r="BE318" s="43"/>
      <c r="BF318" s="43"/>
      <c r="BG318" s="43"/>
      <c r="BH318" s="43"/>
      <c r="BI318" s="43"/>
    </row>
    <row r="319" spans="1:90" ht="20.25" customHeight="1">
      <c r="O319" s="130" t="str">
        <f>IF($O$67="","",$O$67)</f>
        <v/>
      </c>
      <c r="P319" s="130"/>
      <c r="Q319" s="130"/>
      <c r="R319" s="130"/>
      <c r="S319" s="130"/>
      <c r="T319" s="130"/>
      <c r="U319" s="130"/>
      <c r="V319" s="130"/>
      <c r="W319" s="130"/>
      <c r="X319" s="130"/>
      <c r="Y319" s="108" t="s">
        <v>70</v>
      </c>
      <c r="Z319" s="108"/>
      <c r="AA319" s="108"/>
      <c r="AB319" s="108"/>
      <c r="AC319" s="108"/>
      <c r="AD319" s="108"/>
      <c r="AE319" s="108"/>
      <c r="AF319" s="108"/>
      <c r="AG319" s="108"/>
      <c r="AH319" s="108"/>
      <c r="AI319" s="108"/>
      <c r="AJ319" s="108"/>
      <c r="AK319" s="108"/>
      <c r="AL319" s="108"/>
      <c r="AM319" s="108"/>
      <c r="AN319" s="108"/>
      <c r="AO319" s="108"/>
      <c r="AP319" s="108"/>
      <c r="AR319" s="130" t="str">
        <f>IF($AR$67="","",$AR$67)</f>
        <v/>
      </c>
      <c r="AS319" s="130"/>
      <c r="AT319" s="130"/>
      <c r="AU319" s="130"/>
      <c r="AV319" s="130"/>
      <c r="AW319" s="130"/>
      <c r="AX319" s="130"/>
      <c r="AY319" s="130"/>
      <c r="AZ319" s="130"/>
      <c r="BA319" s="130"/>
      <c r="BB319" s="130"/>
      <c r="BC319" s="130"/>
      <c r="BD319" s="130"/>
      <c r="BE319" s="130"/>
      <c r="BF319" s="130"/>
      <c r="BG319" s="130"/>
      <c r="BH319" s="130"/>
      <c r="BI319" s="130"/>
      <c r="BL319" s="109" t="s">
        <v>69</v>
      </c>
      <c r="BM319" s="109"/>
    </row>
  </sheetData>
  <mergeCells count="1425">
    <mergeCell ref="AM305:AR305"/>
    <mergeCell ref="AR46:AW47"/>
    <mergeCell ref="A52:E57"/>
    <mergeCell ref="F54:K55"/>
    <mergeCell ref="L54:Z54"/>
    <mergeCell ref="L55:Z55"/>
    <mergeCell ref="AA52:AL53"/>
    <mergeCell ref="AA54:AL55"/>
    <mergeCell ref="F56:K57"/>
    <mergeCell ref="L56:Z56"/>
    <mergeCell ref="L57:Z57"/>
    <mergeCell ref="F52:K53"/>
    <mergeCell ref="L52:Z52"/>
    <mergeCell ref="L53:Z53"/>
    <mergeCell ref="BC53:BF53"/>
    <mergeCell ref="AV55:AZ55"/>
    <mergeCell ref="AM53:AR53"/>
    <mergeCell ref="AM116:AR116"/>
    <mergeCell ref="A75:O76"/>
    <mergeCell ref="A79:N79"/>
    <mergeCell ref="O79:AF79"/>
    <mergeCell ref="AH79:AO79"/>
    <mergeCell ref="AR79:BF79"/>
    <mergeCell ref="B83:E83"/>
    <mergeCell ref="A85:E86"/>
    <mergeCell ref="AJ87:AL88"/>
    <mergeCell ref="AM87:AQ88"/>
    <mergeCell ref="AF87:AH88"/>
    <mergeCell ref="AI87:AI88"/>
    <mergeCell ref="L86:Z86"/>
    <mergeCell ref="A87:E88"/>
    <mergeCell ref="F87:K88"/>
    <mergeCell ref="AR48:AW49"/>
    <mergeCell ref="A44:E45"/>
    <mergeCell ref="L43:Z43"/>
    <mergeCell ref="BF48:BM49"/>
    <mergeCell ref="AX48:BE49"/>
    <mergeCell ref="AX42:BE43"/>
    <mergeCell ref="BF40:BM41"/>
    <mergeCell ref="AR34:AW35"/>
    <mergeCell ref="AR32:AW33"/>
    <mergeCell ref="AX32:BE33"/>
    <mergeCell ref="A48:E49"/>
    <mergeCell ref="F48:K49"/>
    <mergeCell ref="AI48:AI49"/>
    <mergeCell ref="AJ48:AL49"/>
    <mergeCell ref="L48:Z48"/>
    <mergeCell ref="AR40:AW41"/>
    <mergeCell ref="AX46:BE47"/>
    <mergeCell ref="L49:Z49"/>
    <mergeCell ref="BF44:BM45"/>
    <mergeCell ref="A42:E43"/>
    <mergeCell ref="L42:Z42"/>
    <mergeCell ref="F44:K45"/>
    <mergeCell ref="F42:K43"/>
    <mergeCell ref="A30:E31"/>
    <mergeCell ref="L24:Z24"/>
    <mergeCell ref="L30:Z30"/>
    <mergeCell ref="L23:Z23"/>
    <mergeCell ref="L22:Z22"/>
    <mergeCell ref="AA22:AL23"/>
    <mergeCell ref="AI32:AI33"/>
    <mergeCell ref="AJ32:AL33"/>
    <mergeCell ref="AM32:AQ33"/>
    <mergeCell ref="AF30:AH31"/>
    <mergeCell ref="A46:E47"/>
    <mergeCell ref="L46:Z46"/>
    <mergeCell ref="AA46:AD47"/>
    <mergeCell ref="L47:Z47"/>
    <mergeCell ref="AA48:AD49"/>
    <mergeCell ref="AE48:AE49"/>
    <mergeCell ref="AJ24:AL25"/>
    <mergeCell ref="AJ46:AL47"/>
    <mergeCell ref="AE42:AE43"/>
    <mergeCell ref="AF42:AH43"/>
    <mergeCell ref="AF38:AH39"/>
    <mergeCell ref="AF44:AH45"/>
    <mergeCell ref="AI28:AI29"/>
    <mergeCell ref="AE28:AE29"/>
    <mergeCell ref="F26:K27"/>
    <mergeCell ref="F28:K29"/>
    <mergeCell ref="O17:P17"/>
    <mergeCell ref="BF17:BI17"/>
    <mergeCell ref="AC17:BA17"/>
    <mergeCell ref="V17:W17"/>
    <mergeCell ref="X17:AA17"/>
    <mergeCell ref="BB17:BD17"/>
    <mergeCell ref="L44:Z44"/>
    <mergeCell ref="Q17:U17"/>
    <mergeCell ref="F46:K47"/>
    <mergeCell ref="AJ42:AL43"/>
    <mergeCell ref="AA42:AD43"/>
    <mergeCell ref="AE44:AE45"/>
    <mergeCell ref="L45:Z45"/>
    <mergeCell ref="BF22:BM23"/>
    <mergeCell ref="AM44:AQ45"/>
    <mergeCell ref="AX44:BE45"/>
    <mergeCell ref="AR44:AW45"/>
    <mergeCell ref="AI42:AI43"/>
    <mergeCell ref="F30:K31"/>
    <mergeCell ref="F32:K33"/>
    <mergeCell ref="AX28:BE29"/>
    <mergeCell ref="BF28:BM29"/>
    <mergeCell ref="BN40:BT41"/>
    <mergeCell ref="L41:Z41"/>
    <mergeCell ref="BN38:BT39"/>
    <mergeCell ref="L39:Z39"/>
    <mergeCell ref="AF40:AH41"/>
    <mergeCell ref="AI40:AI41"/>
    <mergeCell ref="AJ40:AL41"/>
    <mergeCell ref="AI38:AI39"/>
    <mergeCell ref="AJ38:AL39"/>
    <mergeCell ref="AX40:BE41"/>
    <mergeCell ref="AE38:AE39"/>
    <mergeCell ref="AM38:AQ39"/>
    <mergeCell ref="BF38:BM39"/>
    <mergeCell ref="A38:E39"/>
    <mergeCell ref="L38:Z38"/>
    <mergeCell ref="AA38:AD39"/>
    <mergeCell ref="F38:K39"/>
    <mergeCell ref="AR38:AW39"/>
    <mergeCell ref="AX38:BE39"/>
    <mergeCell ref="AM40:AQ41"/>
    <mergeCell ref="A40:E41"/>
    <mergeCell ref="L40:Z40"/>
    <mergeCell ref="AA40:AD41"/>
    <mergeCell ref="AE40:AE41"/>
    <mergeCell ref="F40:K41"/>
    <mergeCell ref="BN34:BT35"/>
    <mergeCell ref="A36:E37"/>
    <mergeCell ref="L36:Z36"/>
    <mergeCell ref="AA36:AD37"/>
    <mergeCell ref="AE36:AE37"/>
    <mergeCell ref="L37:Z37"/>
    <mergeCell ref="BN36:BT37"/>
    <mergeCell ref="AI34:AI35"/>
    <mergeCell ref="AJ34:AL35"/>
    <mergeCell ref="AI36:AI37"/>
    <mergeCell ref="AX34:BE35"/>
    <mergeCell ref="BF34:BM35"/>
    <mergeCell ref="AF36:AH37"/>
    <mergeCell ref="AM36:AQ37"/>
    <mergeCell ref="BF36:BM37"/>
    <mergeCell ref="AR36:AW37"/>
    <mergeCell ref="AX36:BE37"/>
    <mergeCell ref="F34:K35"/>
    <mergeCell ref="F36:K37"/>
    <mergeCell ref="BN32:BT33"/>
    <mergeCell ref="A34:E35"/>
    <mergeCell ref="L34:Z34"/>
    <mergeCell ref="AA34:AD35"/>
    <mergeCell ref="AE34:AE35"/>
    <mergeCell ref="L35:Z35"/>
    <mergeCell ref="AF34:AH35"/>
    <mergeCell ref="A32:E33"/>
    <mergeCell ref="L32:Z32"/>
    <mergeCell ref="AA32:AD33"/>
    <mergeCell ref="AE32:AE33"/>
    <mergeCell ref="L33:Z33"/>
    <mergeCell ref="AF32:AH33"/>
    <mergeCell ref="AM34:AQ35"/>
    <mergeCell ref="A26:E27"/>
    <mergeCell ref="A28:E29"/>
    <mergeCell ref="L28:Z28"/>
    <mergeCell ref="AA28:AD29"/>
    <mergeCell ref="L27:Z27"/>
    <mergeCell ref="AA26:AD27"/>
    <mergeCell ref="AR28:AW29"/>
    <mergeCell ref="AI26:AI27"/>
    <mergeCell ref="AJ28:AL29"/>
    <mergeCell ref="AM28:AQ29"/>
    <mergeCell ref="AF26:AH27"/>
    <mergeCell ref="AJ26:AL27"/>
    <mergeCell ref="BN26:BT27"/>
    <mergeCell ref="AM26:AQ27"/>
    <mergeCell ref="AR26:AW27"/>
    <mergeCell ref="AX26:BE27"/>
    <mergeCell ref="BF26:BM27"/>
    <mergeCell ref="AE26:AE27"/>
    <mergeCell ref="A12:O13"/>
    <mergeCell ref="A14:BT14"/>
    <mergeCell ref="AM24:AQ25"/>
    <mergeCell ref="AR24:AW25"/>
    <mergeCell ref="AX24:BE25"/>
    <mergeCell ref="BF24:BM25"/>
    <mergeCell ref="BN24:BT25"/>
    <mergeCell ref="A24:E25"/>
    <mergeCell ref="A22:E23"/>
    <mergeCell ref="BN22:BT23"/>
    <mergeCell ref="AR22:AW23"/>
    <mergeCell ref="L26:Z26"/>
    <mergeCell ref="F22:K23"/>
    <mergeCell ref="AF24:AH25"/>
    <mergeCell ref="A16:N16"/>
    <mergeCell ref="A17:N17"/>
    <mergeCell ref="AH16:AO16"/>
    <mergeCell ref="AR16:BF16"/>
    <mergeCell ref="AX22:BE23"/>
    <mergeCell ref="F24:K25"/>
    <mergeCell ref="L25:Z25"/>
    <mergeCell ref="BG16:BT16"/>
    <mergeCell ref="O16:AF16"/>
    <mergeCell ref="AI24:AI25"/>
    <mergeCell ref="BK17:BM17"/>
    <mergeCell ref="BN17:BO17"/>
    <mergeCell ref="AM22:AQ23"/>
    <mergeCell ref="AA24:AD25"/>
    <mergeCell ref="AE24:AE25"/>
    <mergeCell ref="BP17:BT17"/>
    <mergeCell ref="B19:E19"/>
    <mergeCell ref="B20:E20"/>
    <mergeCell ref="BV38:BV39"/>
    <mergeCell ref="BV40:BV41"/>
    <mergeCell ref="CE53:CL53"/>
    <mergeCell ref="CE55:CL55"/>
    <mergeCell ref="O65:X65"/>
    <mergeCell ref="AR65:BI65"/>
    <mergeCell ref="BL65:BM65"/>
    <mergeCell ref="Y65:AP65"/>
    <mergeCell ref="BJ54:BK54"/>
    <mergeCell ref="AV53:AZ53"/>
    <mergeCell ref="BV26:BV27"/>
    <mergeCell ref="BV28:BV29"/>
    <mergeCell ref="BV30:BV31"/>
    <mergeCell ref="BV32:BV33"/>
    <mergeCell ref="BV34:BV35"/>
    <mergeCell ref="BV36:BV37"/>
    <mergeCell ref="BL53:BR54"/>
    <mergeCell ref="AA30:AD31"/>
    <mergeCell ref="AE30:AE31"/>
    <mergeCell ref="L31:Z31"/>
    <mergeCell ref="AI30:AI31"/>
    <mergeCell ref="BN30:BT31"/>
    <mergeCell ref="AJ30:AL31"/>
    <mergeCell ref="AX30:BE31"/>
    <mergeCell ref="BF30:BM31"/>
    <mergeCell ref="AM30:AQ31"/>
    <mergeCell ref="AR30:AW31"/>
    <mergeCell ref="BN28:BT29"/>
    <mergeCell ref="L29:Z29"/>
    <mergeCell ref="AF28:AH29"/>
    <mergeCell ref="BF32:BM33"/>
    <mergeCell ref="AJ36:AL37"/>
    <mergeCell ref="BV42:BV43"/>
    <mergeCell ref="BV44:BV45"/>
    <mergeCell ref="BV46:BV47"/>
    <mergeCell ref="BV48:BV49"/>
    <mergeCell ref="BA53:BB53"/>
    <mergeCell ref="BP80:BT80"/>
    <mergeCell ref="AC80:BA80"/>
    <mergeCell ref="BF85:BM86"/>
    <mergeCell ref="BN85:BT86"/>
    <mergeCell ref="AA85:AL86"/>
    <mergeCell ref="AM85:AQ86"/>
    <mergeCell ref="BK80:BM80"/>
    <mergeCell ref="BN80:BO80"/>
    <mergeCell ref="BN42:BT43"/>
    <mergeCell ref="BF46:BM47"/>
    <mergeCell ref="AE46:AE47"/>
    <mergeCell ref="AF46:AH47"/>
    <mergeCell ref="AI46:AI47"/>
    <mergeCell ref="AM42:AQ43"/>
    <mergeCell ref="AR42:AW43"/>
    <mergeCell ref="AJ44:AL45"/>
    <mergeCell ref="AI44:AI45"/>
    <mergeCell ref="AF48:AH49"/>
    <mergeCell ref="AM48:AQ49"/>
    <mergeCell ref="AM46:AQ47"/>
    <mergeCell ref="BN50:BT51"/>
    <mergeCell ref="AM50:AQ51"/>
    <mergeCell ref="A77:BT77"/>
    <mergeCell ref="BF42:BM43"/>
    <mergeCell ref="AJ50:AL51"/>
    <mergeCell ref="BG79:BT79"/>
    <mergeCell ref="AA44:AD45"/>
    <mergeCell ref="BP75:BT75"/>
    <mergeCell ref="B82:E82"/>
    <mergeCell ref="X80:AA80"/>
    <mergeCell ref="BB80:BD80"/>
    <mergeCell ref="BF80:BI80"/>
    <mergeCell ref="Q80:U80"/>
    <mergeCell ref="V80:W80"/>
    <mergeCell ref="A80:N80"/>
    <mergeCell ref="O80:P80"/>
    <mergeCell ref="BA55:BB55"/>
    <mergeCell ref="BC55:BF55"/>
    <mergeCell ref="BG55:BH55"/>
    <mergeCell ref="BF50:BM51"/>
    <mergeCell ref="O67:X67"/>
    <mergeCell ref="Y67:AP67"/>
    <mergeCell ref="AA56:AL57"/>
    <mergeCell ref="AS53:AT53"/>
    <mergeCell ref="AS55:AT55"/>
    <mergeCell ref="BL67:BM67"/>
    <mergeCell ref="BG53:BH53"/>
    <mergeCell ref="A50:E51"/>
    <mergeCell ref="AR50:AW51"/>
    <mergeCell ref="AX50:BE51"/>
    <mergeCell ref="F50:K51"/>
    <mergeCell ref="AI50:AI51"/>
    <mergeCell ref="L51:Z51"/>
    <mergeCell ref="L50:Z50"/>
    <mergeCell ref="AF50:AH51"/>
    <mergeCell ref="AA50:AD51"/>
    <mergeCell ref="AE50:AE51"/>
    <mergeCell ref="AR67:BI67"/>
    <mergeCell ref="L87:Z87"/>
    <mergeCell ref="F85:K86"/>
    <mergeCell ref="L85:Z85"/>
    <mergeCell ref="AR87:AW88"/>
    <mergeCell ref="AX87:BE88"/>
    <mergeCell ref="BF87:BM88"/>
    <mergeCell ref="BN87:BT88"/>
    <mergeCell ref="AR85:AW86"/>
    <mergeCell ref="AX85:BE86"/>
    <mergeCell ref="AE89:AE90"/>
    <mergeCell ref="AF89:AH90"/>
    <mergeCell ref="AI89:AI90"/>
    <mergeCell ref="L88:Z88"/>
    <mergeCell ref="A89:E90"/>
    <mergeCell ref="F89:K90"/>
    <mergeCell ref="L89:Z89"/>
    <mergeCell ref="AA87:AD88"/>
    <mergeCell ref="AE87:AE88"/>
    <mergeCell ref="BV89:BV90"/>
    <mergeCell ref="L90:Z90"/>
    <mergeCell ref="AJ89:AL90"/>
    <mergeCell ref="AM89:AQ90"/>
    <mergeCell ref="AR89:AW90"/>
    <mergeCell ref="AX89:BE90"/>
    <mergeCell ref="BF89:BM90"/>
    <mergeCell ref="BN89:BT90"/>
    <mergeCell ref="AA89:AD90"/>
    <mergeCell ref="AA91:AD92"/>
    <mergeCell ref="AM91:AQ92"/>
    <mergeCell ref="AR91:AW92"/>
    <mergeCell ref="BN91:BT92"/>
    <mergeCell ref="BV91:BV92"/>
    <mergeCell ref="AX91:BE92"/>
    <mergeCell ref="BF91:BM92"/>
    <mergeCell ref="AE91:AE92"/>
    <mergeCell ref="AF91:AH92"/>
    <mergeCell ref="AI91:AI92"/>
    <mergeCell ref="AE93:AE94"/>
    <mergeCell ref="AF93:AH94"/>
    <mergeCell ref="AI93:AI94"/>
    <mergeCell ref="L92:Z92"/>
    <mergeCell ref="A93:E94"/>
    <mergeCell ref="F93:K94"/>
    <mergeCell ref="L93:Z93"/>
    <mergeCell ref="A91:E92"/>
    <mergeCell ref="F91:K92"/>
    <mergeCell ref="L91:Z91"/>
    <mergeCell ref="AJ95:AL96"/>
    <mergeCell ref="BV93:BV94"/>
    <mergeCell ref="L94:Z94"/>
    <mergeCell ref="AJ93:AL94"/>
    <mergeCell ref="AM93:AQ94"/>
    <mergeCell ref="AR93:AW94"/>
    <mergeCell ref="AX93:BE94"/>
    <mergeCell ref="BF93:BM94"/>
    <mergeCell ref="BN93:BT94"/>
    <mergeCell ref="AA93:AD94"/>
    <mergeCell ref="AA95:AD96"/>
    <mergeCell ref="AM95:AQ96"/>
    <mergeCell ref="AR95:AW96"/>
    <mergeCell ref="BN95:BT96"/>
    <mergeCell ref="BV95:BV96"/>
    <mergeCell ref="AX95:BE96"/>
    <mergeCell ref="BF95:BM96"/>
    <mergeCell ref="AE95:AE96"/>
    <mergeCell ref="AF95:AH96"/>
    <mergeCell ref="AI95:AI96"/>
    <mergeCell ref="AJ91:AL92"/>
    <mergeCell ref="A103:E104"/>
    <mergeCell ref="AE97:AE98"/>
    <mergeCell ref="AF97:AH98"/>
    <mergeCell ref="AI97:AI98"/>
    <mergeCell ref="L96:Z96"/>
    <mergeCell ref="A97:E98"/>
    <mergeCell ref="F97:K98"/>
    <mergeCell ref="L97:Z97"/>
    <mergeCell ref="A95:E96"/>
    <mergeCell ref="F95:K96"/>
    <mergeCell ref="L95:Z95"/>
    <mergeCell ref="AJ99:AL100"/>
    <mergeCell ref="BV97:BV98"/>
    <mergeCell ref="L98:Z98"/>
    <mergeCell ref="AJ97:AL98"/>
    <mergeCell ref="AM97:AQ98"/>
    <mergeCell ref="AR97:AW98"/>
    <mergeCell ref="AX97:BE98"/>
    <mergeCell ref="BF97:BM98"/>
    <mergeCell ref="BN97:BT98"/>
    <mergeCell ref="AA97:AD98"/>
    <mergeCell ref="AA99:AD100"/>
    <mergeCell ref="AM99:AQ100"/>
    <mergeCell ref="AR99:AW100"/>
    <mergeCell ref="BN99:BT100"/>
    <mergeCell ref="BV99:BV100"/>
    <mergeCell ref="AX99:BE100"/>
    <mergeCell ref="BF99:BM100"/>
    <mergeCell ref="AE99:AE100"/>
    <mergeCell ref="AF99:AH100"/>
    <mergeCell ref="AI99:AI100"/>
    <mergeCell ref="A109:E110"/>
    <mergeCell ref="F109:K110"/>
    <mergeCell ref="AE101:AE102"/>
    <mergeCell ref="AF101:AH102"/>
    <mergeCell ref="AI101:AI102"/>
    <mergeCell ref="L100:Z100"/>
    <mergeCell ref="A101:E102"/>
    <mergeCell ref="F101:K102"/>
    <mergeCell ref="L101:Z101"/>
    <mergeCell ref="A99:E100"/>
    <mergeCell ref="F99:K100"/>
    <mergeCell ref="L99:Z99"/>
    <mergeCell ref="AJ103:AL104"/>
    <mergeCell ref="BV101:BV102"/>
    <mergeCell ref="L102:Z102"/>
    <mergeCell ref="AJ101:AL102"/>
    <mergeCell ref="AM101:AQ102"/>
    <mergeCell ref="AR101:AW102"/>
    <mergeCell ref="AX101:BE102"/>
    <mergeCell ref="BF101:BM102"/>
    <mergeCell ref="BN101:BT102"/>
    <mergeCell ref="AA101:AD102"/>
    <mergeCell ref="AA103:AD104"/>
    <mergeCell ref="AM103:AQ104"/>
    <mergeCell ref="AR103:AW104"/>
    <mergeCell ref="BN103:BT104"/>
    <mergeCell ref="BV103:BV104"/>
    <mergeCell ref="AX103:BE104"/>
    <mergeCell ref="BF103:BM104"/>
    <mergeCell ref="AE103:AE104"/>
    <mergeCell ref="AF103:AH104"/>
    <mergeCell ref="AI103:AI104"/>
    <mergeCell ref="AE105:AE106"/>
    <mergeCell ref="AF105:AH106"/>
    <mergeCell ref="AI105:AI106"/>
    <mergeCell ref="F103:K104"/>
    <mergeCell ref="L103:Z103"/>
    <mergeCell ref="AJ107:AL108"/>
    <mergeCell ref="BV105:BV106"/>
    <mergeCell ref="L106:Z106"/>
    <mergeCell ref="AJ105:AL106"/>
    <mergeCell ref="AM105:AQ106"/>
    <mergeCell ref="AR105:AW106"/>
    <mergeCell ref="AX105:BE106"/>
    <mergeCell ref="BF105:BM106"/>
    <mergeCell ref="BN105:BT106"/>
    <mergeCell ref="AA105:AD106"/>
    <mergeCell ref="AA107:AD108"/>
    <mergeCell ref="AM107:AQ108"/>
    <mergeCell ref="AR107:AW108"/>
    <mergeCell ref="BN107:BT108"/>
    <mergeCell ref="BV107:BV108"/>
    <mergeCell ref="AX107:BE108"/>
    <mergeCell ref="BF107:BM108"/>
    <mergeCell ref="AE107:AE108"/>
    <mergeCell ref="AF107:AH108"/>
    <mergeCell ref="AI107:AI108"/>
    <mergeCell ref="L108:Z108"/>
    <mergeCell ref="L104:Z104"/>
    <mergeCell ref="A105:E106"/>
    <mergeCell ref="F105:K106"/>
    <mergeCell ref="L105:Z105"/>
    <mergeCell ref="A113:E114"/>
    <mergeCell ref="F113:K114"/>
    <mergeCell ref="L113:Z113"/>
    <mergeCell ref="AA113:AD114"/>
    <mergeCell ref="BN111:BT112"/>
    <mergeCell ref="AF113:AH114"/>
    <mergeCell ref="AI113:AI114"/>
    <mergeCell ref="AE111:AE112"/>
    <mergeCell ref="AF111:AH112"/>
    <mergeCell ref="AI111:AI112"/>
    <mergeCell ref="BV111:BV112"/>
    <mergeCell ref="L112:Z112"/>
    <mergeCell ref="AE113:AE114"/>
    <mergeCell ref="BF113:BM114"/>
    <mergeCell ref="AJ111:AL112"/>
    <mergeCell ref="AR113:AW114"/>
    <mergeCell ref="AX113:BE114"/>
    <mergeCell ref="AM111:AQ112"/>
    <mergeCell ref="AR111:AW112"/>
    <mergeCell ref="AX111:BE112"/>
    <mergeCell ref="A107:E108"/>
    <mergeCell ref="F107:K108"/>
    <mergeCell ref="L107:Z107"/>
    <mergeCell ref="AX109:BE110"/>
    <mergeCell ref="BF109:BM110"/>
    <mergeCell ref="BN109:BT110"/>
    <mergeCell ref="A111:E112"/>
    <mergeCell ref="F111:K112"/>
    <mergeCell ref="L111:Z111"/>
    <mergeCell ref="L117:Z117"/>
    <mergeCell ref="AA117:AL118"/>
    <mergeCell ref="BA118:BB118"/>
    <mergeCell ref="BC118:BF118"/>
    <mergeCell ref="AA115:AL116"/>
    <mergeCell ref="AS116:AT116"/>
    <mergeCell ref="AM113:AQ114"/>
    <mergeCell ref="CE118:CL118"/>
    <mergeCell ref="BL116:BR117"/>
    <mergeCell ref="CE116:CL116"/>
    <mergeCell ref="BN113:BT114"/>
    <mergeCell ref="BS117:BT117"/>
    <mergeCell ref="BG116:BH116"/>
    <mergeCell ref="AV116:AZ116"/>
    <mergeCell ref="BA116:BB116"/>
    <mergeCell ref="BC116:BF116"/>
    <mergeCell ref="BV109:BV110"/>
    <mergeCell ref="L110:Z110"/>
    <mergeCell ref="AJ109:AL110"/>
    <mergeCell ref="AM109:AQ110"/>
    <mergeCell ref="AR109:AW110"/>
    <mergeCell ref="AA109:AD110"/>
    <mergeCell ref="AE109:AE110"/>
    <mergeCell ref="AF109:AH110"/>
    <mergeCell ref="AI109:AI110"/>
    <mergeCell ref="BF111:BM112"/>
    <mergeCell ref="L109:Z109"/>
    <mergeCell ref="AA111:AD112"/>
    <mergeCell ref="X143:AA143"/>
    <mergeCell ref="BB143:BD143"/>
    <mergeCell ref="BF143:BI143"/>
    <mergeCell ref="AR142:BF142"/>
    <mergeCell ref="L116:Z116"/>
    <mergeCell ref="L118:Z118"/>
    <mergeCell ref="A126:T126"/>
    <mergeCell ref="A115:E120"/>
    <mergeCell ref="F115:K116"/>
    <mergeCell ref="I125:T125"/>
    <mergeCell ref="AH142:AO142"/>
    <mergeCell ref="O128:X128"/>
    <mergeCell ref="Y128:AP128"/>
    <mergeCell ref="AR128:BI128"/>
    <mergeCell ref="BL128:BM128"/>
    <mergeCell ref="AJ113:AL114"/>
    <mergeCell ref="V125:W125"/>
    <mergeCell ref="L114:Z114"/>
    <mergeCell ref="AV118:AZ118"/>
    <mergeCell ref="AC143:BA143"/>
    <mergeCell ref="A125:H125"/>
    <mergeCell ref="O142:AF142"/>
    <mergeCell ref="A143:N143"/>
    <mergeCell ref="V143:W143"/>
    <mergeCell ref="L119:Z119"/>
    <mergeCell ref="AA119:AL120"/>
    <mergeCell ref="L120:Z120"/>
    <mergeCell ref="V126:W126"/>
    <mergeCell ref="A142:N142"/>
    <mergeCell ref="O143:P143"/>
    <mergeCell ref="Q143:U143"/>
    <mergeCell ref="F117:K118"/>
    <mergeCell ref="BP138:BT138"/>
    <mergeCell ref="B146:E146"/>
    <mergeCell ref="L115:Z115"/>
    <mergeCell ref="BJ117:BK117"/>
    <mergeCell ref="AS118:AT118"/>
    <mergeCell ref="BG118:BH118"/>
    <mergeCell ref="B145:E145"/>
    <mergeCell ref="F119:K120"/>
    <mergeCell ref="O130:X130"/>
    <mergeCell ref="Y130:AP130"/>
    <mergeCell ref="AR130:BI130"/>
    <mergeCell ref="BL130:BM130"/>
    <mergeCell ref="A138:O139"/>
    <mergeCell ref="A140:BT140"/>
    <mergeCell ref="BG142:BT142"/>
    <mergeCell ref="BK143:BM143"/>
    <mergeCell ref="AJ150:AL151"/>
    <mergeCell ref="AM150:AQ151"/>
    <mergeCell ref="AR148:AW149"/>
    <mergeCell ref="AA148:AL149"/>
    <mergeCell ref="AR150:AW151"/>
    <mergeCell ref="AX150:BE151"/>
    <mergeCell ref="BF148:BM149"/>
    <mergeCell ref="BN143:BO143"/>
    <mergeCell ref="L149:Z149"/>
    <mergeCell ref="A150:E151"/>
    <mergeCell ref="F150:K151"/>
    <mergeCell ref="L150:Z150"/>
    <mergeCell ref="A148:E149"/>
    <mergeCell ref="F148:K149"/>
    <mergeCell ref="L148:Z148"/>
    <mergeCell ref="L151:Z151"/>
    <mergeCell ref="AF150:AH151"/>
    <mergeCell ref="BN148:BT149"/>
    <mergeCell ref="BF150:BM151"/>
    <mergeCell ref="BN150:BT151"/>
    <mergeCell ref="AX148:BE149"/>
    <mergeCell ref="AF152:AH153"/>
    <mergeCell ref="AI152:AI153"/>
    <mergeCell ref="AI150:AI151"/>
    <mergeCell ref="AM148:AQ149"/>
    <mergeCell ref="AA152:AD153"/>
    <mergeCell ref="AE152:AE153"/>
    <mergeCell ref="A152:E153"/>
    <mergeCell ref="F152:K153"/>
    <mergeCell ref="L152:Z152"/>
    <mergeCell ref="AA150:AD151"/>
    <mergeCell ref="AE150:AE151"/>
    <mergeCell ref="AJ154:AL155"/>
    <mergeCell ref="AE154:AE155"/>
    <mergeCell ref="BN154:BT155"/>
    <mergeCell ref="BV152:BV153"/>
    <mergeCell ref="L153:Z153"/>
    <mergeCell ref="AJ152:AL153"/>
    <mergeCell ref="AM152:AQ153"/>
    <mergeCell ref="AR152:AW153"/>
    <mergeCell ref="AX152:BE153"/>
    <mergeCell ref="BF152:BM153"/>
    <mergeCell ref="BN152:BT153"/>
    <mergeCell ref="A154:E155"/>
    <mergeCell ref="F154:K155"/>
    <mergeCell ref="L154:Z154"/>
    <mergeCell ref="AA154:AD155"/>
    <mergeCell ref="AF154:AH155"/>
    <mergeCell ref="AI154:AI155"/>
    <mergeCell ref="BV154:BV155"/>
    <mergeCell ref="L155:Z155"/>
    <mergeCell ref="A156:E157"/>
    <mergeCell ref="F156:K157"/>
    <mergeCell ref="L156:Z156"/>
    <mergeCell ref="AA156:AD157"/>
    <mergeCell ref="AE156:AE157"/>
    <mergeCell ref="AF156:AH157"/>
    <mergeCell ref="AI156:AI157"/>
    <mergeCell ref="AR154:AW155"/>
    <mergeCell ref="BV156:BV157"/>
    <mergeCell ref="L157:Z157"/>
    <mergeCell ref="AJ156:AL157"/>
    <mergeCell ref="AM156:AQ157"/>
    <mergeCell ref="AR156:AW157"/>
    <mergeCell ref="AX156:BE157"/>
    <mergeCell ref="BF156:BM157"/>
    <mergeCell ref="BN156:BT157"/>
    <mergeCell ref="AX158:BE159"/>
    <mergeCell ref="BF158:BM159"/>
    <mergeCell ref="A158:E159"/>
    <mergeCell ref="F158:K159"/>
    <mergeCell ref="L158:Z158"/>
    <mergeCell ref="AA158:AD159"/>
    <mergeCell ref="AF158:AH159"/>
    <mergeCell ref="AI158:AI159"/>
    <mergeCell ref="AJ158:AL159"/>
    <mergeCell ref="AE158:AE159"/>
    <mergeCell ref="BV158:BV159"/>
    <mergeCell ref="L159:Z159"/>
    <mergeCell ref="A160:E161"/>
    <mergeCell ref="F160:K161"/>
    <mergeCell ref="L160:Z160"/>
    <mergeCell ref="AA160:AD161"/>
    <mergeCell ref="AE160:AE161"/>
    <mergeCell ref="AF160:AH161"/>
    <mergeCell ref="AI160:AI161"/>
    <mergeCell ref="AR158:AW159"/>
    <mergeCell ref="BV160:BV161"/>
    <mergeCell ref="L161:Z161"/>
    <mergeCell ref="AJ160:AL161"/>
    <mergeCell ref="AM160:AQ161"/>
    <mergeCell ref="AR160:AW161"/>
    <mergeCell ref="AX160:BE161"/>
    <mergeCell ref="BF160:BM161"/>
    <mergeCell ref="BN160:BT161"/>
    <mergeCell ref="AM158:AQ159"/>
    <mergeCell ref="BN158:BT159"/>
    <mergeCell ref="AX162:BE163"/>
    <mergeCell ref="BF162:BM163"/>
    <mergeCell ref="A162:E163"/>
    <mergeCell ref="F162:K163"/>
    <mergeCell ref="L162:Z162"/>
    <mergeCell ref="AA162:AD163"/>
    <mergeCell ref="AF162:AH163"/>
    <mergeCell ref="AI162:AI163"/>
    <mergeCell ref="AJ162:AL163"/>
    <mergeCell ref="AE162:AE163"/>
    <mergeCell ref="BV162:BV163"/>
    <mergeCell ref="L163:Z163"/>
    <mergeCell ref="A164:E165"/>
    <mergeCell ref="F164:K165"/>
    <mergeCell ref="L164:Z164"/>
    <mergeCell ref="AA164:AD165"/>
    <mergeCell ref="AE164:AE165"/>
    <mergeCell ref="AF164:AH165"/>
    <mergeCell ref="AI164:AI165"/>
    <mergeCell ref="AR162:AW163"/>
    <mergeCell ref="BV164:BV165"/>
    <mergeCell ref="L165:Z165"/>
    <mergeCell ref="AJ164:AL165"/>
    <mergeCell ref="AM164:AQ165"/>
    <mergeCell ref="AR164:AW165"/>
    <mergeCell ref="AX164:BE165"/>
    <mergeCell ref="BF164:BM165"/>
    <mergeCell ref="BN164:BT165"/>
    <mergeCell ref="AM162:AQ163"/>
    <mergeCell ref="BN162:BT163"/>
    <mergeCell ref="BV166:BV167"/>
    <mergeCell ref="L167:Z167"/>
    <mergeCell ref="A168:E169"/>
    <mergeCell ref="F168:K169"/>
    <mergeCell ref="L168:Z168"/>
    <mergeCell ref="AA168:AD169"/>
    <mergeCell ref="AE168:AE169"/>
    <mergeCell ref="AF168:AH169"/>
    <mergeCell ref="AI168:AI169"/>
    <mergeCell ref="AR166:AW167"/>
    <mergeCell ref="BV168:BV169"/>
    <mergeCell ref="L169:Z169"/>
    <mergeCell ref="AJ168:AL169"/>
    <mergeCell ref="AM168:AQ169"/>
    <mergeCell ref="AR168:AW169"/>
    <mergeCell ref="AX168:BE169"/>
    <mergeCell ref="BF168:BM169"/>
    <mergeCell ref="BN168:BT169"/>
    <mergeCell ref="AM166:AQ167"/>
    <mergeCell ref="BN166:BT167"/>
    <mergeCell ref="AJ172:AL173"/>
    <mergeCell ref="AM172:AQ173"/>
    <mergeCell ref="AR172:AW173"/>
    <mergeCell ref="AX172:BE173"/>
    <mergeCell ref="BF172:BM173"/>
    <mergeCell ref="BN172:BT173"/>
    <mergeCell ref="AM170:AQ171"/>
    <mergeCell ref="BN170:BT171"/>
    <mergeCell ref="AX166:BE167"/>
    <mergeCell ref="BF166:BM167"/>
    <mergeCell ref="A166:E167"/>
    <mergeCell ref="F166:K167"/>
    <mergeCell ref="L166:Z166"/>
    <mergeCell ref="AA166:AD167"/>
    <mergeCell ref="AF166:AH167"/>
    <mergeCell ref="AI166:AI167"/>
    <mergeCell ref="AJ166:AL167"/>
    <mergeCell ref="AE166:AE167"/>
    <mergeCell ref="BV174:BV175"/>
    <mergeCell ref="L175:Z175"/>
    <mergeCell ref="A176:E177"/>
    <mergeCell ref="F176:K177"/>
    <mergeCell ref="L176:Z176"/>
    <mergeCell ref="AA176:AD177"/>
    <mergeCell ref="AE176:AE177"/>
    <mergeCell ref="AF176:AH177"/>
    <mergeCell ref="AI176:AI177"/>
    <mergeCell ref="AR174:AW175"/>
    <mergeCell ref="AX170:BE171"/>
    <mergeCell ref="BF170:BM171"/>
    <mergeCell ref="A170:E171"/>
    <mergeCell ref="F170:K171"/>
    <mergeCell ref="L170:Z170"/>
    <mergeCell ref="AA170:AD171"/>
    <mergeCell ref="AF170:AH171"/>
    <mergeCell ref="AI170:AI171"/>
    <mergeCell ref="AJ170:AL171"/>
    <mergeCell ref="AE170:AE171"/>
    <mergeCell ref="BV170:BV171"/>
    <mergeCell ref="L171:Z171"/>
    <mergeCell ref="A172:E173"/>
    <mergeCell ref="F172:K173"/>
    <mergeCell ref="L172:Z172"/>
    <mergeCell ref="AA172:AD173"/>
    <mergeCell ref="AE172:AE173"/>
    <mergeCell ref="AF172:AH173"/>
    <mergeCell ref="AI172:AI173"/>
    <mergeCell ref="AR170:AW171"/>
    <mergeCell ref="BV172:BV173"/>
    <mergeCell ref="L173:Z173"/>
    <mergeCell ref="AM174:AQ175"/>
    <mergeCell ref="AS181:AT181"/>
    <mergeCell ref="BG181:BH181"/>
    <mergeCell ref="AX176:BE177"/>
    <mergeCell ref="L177:Z177"/>
    <mergeCell ref="A178:E183"/>
    <mergeCell ref="F178:K179"/>
    <mergeCell ref="L178:Z178"/>
    <mergeCell ref="AA178:AL179"/>
    <mergeCell ref="L179:Z179"/>
    <mergeCell ref="AV179:AZ179"/>
    <mergeCell ref="AR191:BI191"/>
    <mergeCell ref="AX174:BE175"/>
    <mergeCell ref="BF174:BM175"/>
    <mergeCell ref="A174:E175"/>
    <mergeCell ref="F174:K175"/>
    <mergeCell ref="L174:Z174"/>
    <mergeCell ref="AA174:AD175"/>
    <mergeCell ref="AF174:AH175"/>
    <mergeCell ref="AI174:AI175"/>
    <mergeCell ref="AJ174:AL175"/>
    <mergeCell ref="AE174:AE175"/>
    <mergeCell ref="BF176:BM177"/>
    <mergeCell ref="AM179:AR179"/>
    <mergeCell ref="BN176:BT177"/>
    <mergeCell ref="BS180:BT180"/>
    <mergeCell ref="F180:K181"/>
    <mergeCell ref="L180:Z180"/>
    <mergeCell ref="AA180:AL181"/>
    <mergeCell ref="BJ180:BK180"/>
    <mergeCell ref="L181:Z181"/>
    <mergeCell ref="F182:K183"/>
    <mergeCell ref="L182:Z182"/>
    <mergeCell ref="AA182:AL183"/>
    <mergeCell ref="L183:Z183"/>
    <mergeCell ref="O191:X191"/>
    <mergeCell ref="Y191:AP191"/>
    <mergeCell ref="V188:W188"/>
    <mergeCell ref="A189:T189"/>
    <mergeCell ref="V189:W189"/>
    <mergeCell ref="AS179:AT179"/>
    <mergeCell ref="AJ176:AL177"/>
    <mergeCell ref="AM176:AQ177"/>
    <mergeCell ref="AR176:AW177"/>
    <mergeCell ref="CE181:CL181"/>
    <mergeCell ref="BL179:BR180"/>
    <mergeCell ref="CE179:CL179"/>
    <mergeCell ref="BG179:BH179"/>
    <mergeCell ref="AV181:AZ181"/>
    <mergeCell ref="BA181:BB181"/>
    <mergeCell ref="BC181:BF181"/>
    <mergeCell ref="BA179:BB179"/>
    <mergeCell ref="BC179:BF179"/>
    <mergeCell ref="BG205:BT205"/>
    <mergeCell ref="BK206:BM206"/>
    <mergeCell ref="BN206:BO206"/>
    <mergeCell ref="O193:X193"/>
    <mergeCell ref="Y193:AP193"/>
    <mergeCell ref="AR193:BI193"/>
    <mergeCell ref="A201:O202"/>
    <mergeCell ref="A203:BT203"/>
    <mergeCell ref="A205:N205"/>
    <mergeCell ref="BP206:BT206"/>
    <mergeCell ref="X206:AA206"/>
    <mergeCell ref="BB206:BD206"/>
    <mergeCell ref="BF206:BI206"/>
    <mergeCell ref="BL193:BM193"/>
    <mergeCell ref="BL191:BM191"/>
    <mergeCell ref="AA211:AL212"/>
    <mergeCell ref="AM211:AQ212"/>
    <mergeCell ref="L212:Z212"/>
    <mergeCell ref="AC206:BA206"/>
    <mergeCell ref="O205:AF205"/>
    <mergeCell ref="AH205:AO205"/>
    <mergeCell ref="AR205:BF205"/>
    <mergeCell ref="V206:W206"/>
    <mergeCell ref="AR213:AW214"/>
    <mergeCell ref="B209:E209"/>
    <mergeCell ref="A206:N206"/>
    <mergeCell ref="O206:P206"/>
    <mergeCell ref="Q206:U206"/>
    <mergeCell ref="B208:E208"/>
    <mergeCell ref="A213:E214"/>
    <mergeCell ref="F213:K214"/>
    <mergeCell ref="L213:Z213"/>
    <mergeCell ref="A211:E212"/>
    <mergeCell ref="F211:K212"/>
    <mergeCell ref="L211:Z211"/>
    <mergeCell ref="AJ213:AL214"/>
    <mergeCell ref="AM213:AQ214"/>
    <mergeCell ref="AR211:AW212"/>
    <mergeCell ref="AI213:AI214"/>
    <mergeCell ref="AX213:BE214"/>
    <mergeCell ref="BF211:BM212"/>
    <mergeCell ref="BN211:BT212"/>
    <mergeCell ref="BF213:BM214"/>
    <mergeCell ref="BN213:BT214"/>
    <mergeCell ref="AX211:BE212"/>
    <mergeCell ref="AE215:AE216"/>
    <mergeCell ref="AF215:AH216"/>
    <mergeCell ref="AI215:AI216"/>
    <mergeCell ref="L214:Z214"/>
    <mergeCell ref="A215:E216"/>
    <mergeCell ref="F215:K216"/>
    <mergeCell ref="L215:Z215"/>
    <mergeCell ref="AA213:AD214"/>
    <mergeCell ref="AE213:AE214"/>
    <mergeCell ref="AF213:AH214"/>
    <mergeCell ref="AJ217:AL218"/>
    <mergeCell ref="BV215:BV216"/>
    <mergeCell ref="L216:Z216"/>
    <mergeCell ref="AJ215:AL216"/>
    <mergeCell ref="AM215:AQ216"/>
    <mergeCell ref="AR215:AW216"/>
    <mergeCell ref="AX215:BE216"/>
    <mergeCell ref="BF215:BM216"/>
    <mergeCell ref="BN215:BT216"/>
    <mergeCell ref="AA215:AD216"/>
    <mergeCell ref="AA217:AD218"/>
    <mergeCell ref="AM217:AQ218"/>
    <mergeCell ref="AR217:AW218"/>
    <mergeCell ref="BN217:BT218"/>
    <mergeCell ref="BV217:BV218"/>
    <mergeCell ref="AX217:BE218"/>
    <mergeCell ref="BF217:BM218"/>
    <mergeCell ref="AE217:AE218"/>
    <mergeCell ref="AF217:AH218"/>
    <mergeCell ref="AI217:AI218"/>
    <mergeCell ref="AE219:AE220"/>
    <mergeCell ref="AF219:AH220"/>
    <mergeCell ref="AI219:AI220"/>
    <mergeCell ref="L218:Z218"/>
    <mergeCell ref="A219:E220"/>
    <mergeCell ref="F219:K220"/>
    <mergeCell ref="L219:Z219"/>
    <mergeCell ref="A217:E218"/>
    <mergeCell ref="F217:K218"/>
    <mergeCell ref="L217:Z217"/>
    <mergeCell ref="AJ221:AL222"/>
    <mergeCell ref="BV219:BV220"/>
    <mergeCell ref="L220:Z220"/>
    <mergeCell ref="AJ219:AL220"/>
    <mergeCell ref="AM219:AQ220"/>
    <mergeCell ref="AR219:AW220"/>
    <mergeCell ref="AX219:BE220"/>
    <mergeCell ref="BF219:BM220"/>
    <mergeCell ref="BN219:BT220"/>
    <mergeCell ref="AA219:AD220"/>
    <mergeCell ref="AA221:AD222"/>
    <mergeCell ref="AM221:AQ222"/>
    <mergeCell ref="AR221:AW222"/>
    <mergeCell ref="BN221:BT222"/>
    <mergeCell ref="BV221:BV222"/>
    <mergeCell ref="AX221:BE222"/>
    <mergeCell ref="BF221:BM222"/>
    <mergeCell ref="AE221:AE222"/>
    <mergeCell ref="AF221:AH222"/>
    <mergeCell ref="AI221:AI222"/>
    <mergeCell ref="AE223:AE224"/>
    <mergeCell ref="AF223:AH224"/>
    <mergeCell ref="AI223:AI224"/>
    <mergeCell ref="L222:Z222"/>
    <mergeCell ref="A223:E224"/>
    <mergeCell ref="F223:K224"/>
    <mergeCell ref="L223:Z223"/>
    <mergeCell ref="A221:E222"/>
    <mergeCell ref="F221:K222"/>
    <mergeCell ref="L221:Z221"/>
    <mergeCell ref="AJ225:AL226"/>
    <mergeCell ref="BV223:BV224"/>
    <mergeCell ref="L224:Z224"/>
    <mergeCell ref="AJ223:AL224"/>
    <mergeCell ref="AM223:AQ224"/>
    <mergeCell ref="AR223:AW224"/>
    <mergeCell ref="AX223:BE224"/>
    <mergeCell ref="BF223:BM224"/>
    <mergeCell ref="BN223:BT224"/>
    <mergeCell ref="AA223:AD224"/>
    <mergeCell ref="AA225:AD226"/>
    <mergeCell ref="AM225:AQ226"/>
    <mergeCell ref="AR225:AW226"/>
    <mergeCell ref="BN225:BT226"/>
    <mergeCell ref="BV225:BV226"/>
    <mergeCell ref="AX225:BE226"/>
    <mergeCell ref="BF225:BM226"/>
    <mergeCell ref="AE225:AE226"/>
    <mergeCell ref="AF225:AH226"/>
    <mergeCell ref="AI225:AI226"/>
    <mergeCell ref="AE227:AE228"/>
    <mergeCell ref="AF227:AH228"/>
    <mergeCell ref="AI227:AI228"/>
    <mergeCell ref="L226:Z226"/>
    <mergeCell ref="A227:E228"/>
    <mergeCell ref="F227:K228"/>
    <mergeCell ref="L227:Z227"/>
    <mergeCell ref="A225:E226"/>
    <mergeCell ref="F225:K226"/>
    <mergeCell ref="L225:Z225"/>
    <mergeCell ref="AJ229:AL230"/>
    <mergeCell ref="BV227:BV228"/>
    <mergeCell ref="L228:Z228"/>
    <mergeCell ref="AJ227:AL228"/>
    <mergeCell ref="AM227:AQ228"/>
    <mergeCell ref="AR227:AW228"/>
    <mergeCell ref="AX227:BE228"/>
    <mergeCell ref="BF227:BM228"/>
    <mergeCell ref="BN227:BT228"/>
    <mergeCell ref="AA227:AD228"/>
    <mergeCell ref="AA229:AD230"/>
    <mergeCell ref="AM229:AQ230"/>
    <mergeCell ref="AR229:AW230"/>
    <mergeCell ref="BN229:BT230"/>
    <mergeCell ref="BV229:BV230"/>
    <mergeCell ref="AX229:BE230"/>
    <mergeCell ref="BF229:BM230"/>
    <mergeCell ref="AE229:AE230"/>
    <mergeCell ref="AF229:AH230"/>
    <mergeCell ref="AI229:AI230"/>
    <mergeCell ref="L230:Z230"/>
    <mergeCell ref="A231:E232"/>
    <mergeCell ref="F231:K232"/>
    <mergeCell ref="L231:Z231"/>
    <mergeCell ref="A229:E230"/>
    <mergeCell ref="F229:K230"/>
    <mergeCell ref="L229:Z229"/>
    <mergeCell ref="BF231:BM232"/>
    <mergeCell ref="BN231:BT232"/>
    <mergeCell ref="AA231:AD232"/>
    <mergeCell ref="AE231:AE232"/>
    <mergeCell ref="AF231:AH232"/>
    <mergeCell ref="AI231:AI232"/>
    <mergeCell ref="AE233:AE234"/>
    <mergeCell ref="AF233:AH234"/>
    <mergeCell ref="AI233:AI234"/>
    <mergeCell ref="AJ233:AL234"/>
    <mergeCell ref="BV231:BV232"/>
    <mergeCell ref="L232:Z232"/>
    <mergeCell ref="AJ231:AL232"/>
    <mergeCell ref="AM231:AQ232"/>
    <mergeCell ref="AR231:AW232"/>
    <mergeCell ref="AX231:BE232"/>
    <mergeCell ref="AM233:AQ234"/>
    <mergeCell ref="AR233:AW234"/>
    <mergeCell ref="BN233:BT234"/>
    <mergeCell ref="BV233:BV234"/>
    <mergeCell ref="AX233:BE234"/>
    <mergeCell ref="BF233:BM234"/>
    <mergeCell ref="AF235:AH236"/>
    <mergeCell ref="AI235:AI236"/>
    <mergeCell ref="L234:Z234"/>
    <mergeCell ref="A235:E236"/>
    <mergeCell ref="F235:K236"/>
    <mergeCell ref="L235:Z235"/>
    <mergeCell ref="A233:E234"/>
    <mergeCell ref="F233:K234"/>
    <mergeCell ref="L233:Z233"/>
    <mergeCell ref="AA233:AD234"/>
    <mergeCell ref="BV235:BV236"/>
    <mergeCell ref="L236:Z236"/>
    <mergeCell ref="AJ235:AL236"/>
    <mergeCell ref="AM235:AQ236"/>
    <mergeCell ref="AR235:AW236"/>
    <mergeCell ref="AX235:BE236"/>
    <mergeCell ref="BF235:BM236"/>
    <mergeCell ref="BN235:BT236"/>
    <mergeCell ref="AA235:AD236"/>
    <mergeCell ref="AE235:AE236"/>
    <mergeCell ref="AR237:AW238"/>
    <mergeCell ref="AX237:BE238"/>
    <mergeCell ref="BF237:BM238"/>
    <mergeCell ref="AJ237:AL238"/>
    <mergeCell ref="AM237:AQ238"/>
    <mergeCell ref="A237:E238"/>
    <mergeCell ref="F237:K238"/>
    <mergeCell ref="L237:Z237"/>
    <mergeCell ref="AA237:AD238"/>
    <mergeCell ref="BN237:BT238"/>
    <mergeCell ref="BV237:BV238"/>
    <mergeCell ref="L238:Z238"/>
    <mergeCell ref="AE239:AE240"/>
    <mergeCell ref="AF239:AH240"/>
    <mergeCell ref="BN239:BT240"/>
    <mergeCell ref="AI239:AI240"/>
    <mergeCell ref="AE237:AE238"/>
    <mergeCell ref="AF237:AH238"/>
    <mergeCell ref="AI237:AI238"/>
    <mergeCell ref="A239:E240"/>
    <mergeCell ref="F239:K240"/>
    <mergeCell ref="L239:Z239"/>
    <mergeCell ref="AA239:AD240"/>
    <mergeCell ref="L240:Z240"/>
    <mergeCell ref="F241:K242"/>
    <mergeCell ref="L241:Z241"/>
    <mergeCell ref="L242:Z242"/>
    <mergeCell ref="AV242:AZ242"/>
    <mergeCell ref="BA242:BB242"/>
    <mergeCell ref="BC242:BF242"/>
    <mergeCell ref="AS242:AT242"/>
    <mergeCell ref="AJ239:AL240"/>
    <mergeCell ref="AM239:AQ240"/>
    <mergeCell ref="AR239:AW240"/>
    <mergeCell ref="BF239:BM240"/>
    <mergeCell ref="AX239:BE240"/>
    <mergeCell ref="O254:X254"/>
    <mergeCell ref="Y254:AP254"/>
    <mergeCell ref="L244:Z244"/>
    <mergeCell ref="AA245:AL246"/>
    <mergeCell ref="A251:H251"/>
    <mergeCell ref="I251:T251"/>
    <mergeCell ref="V251:W251"/>
    <mergeCell ref="A252:T252"/>
    <mergeCell ref="V252:W252"/>
    <mergeCell ref="A241:E246"/>
    <mergeCell ref="F243:K244"/>
    <mergeCell ref="L245:Z245"/>
    <mergeCell ref="L246:Z246"/>
    <mergeCell ref="F245:K246"/>
    <mergeCell ref="L243:Z243"/>
    <mergeCell ref="AM242:AR242"/>
    <mergeCell ref="BS243:BT243"/>
    <mergeCell ref="BC244:BF244"/>
    <mergeCell ref="AR254:BI254"/>
    <mergeCell ref="BL254:BM254"/>
    <mergeCell ref="AV244:AZ244"/>
    <mergeCell ref="BJ243:BK243"/>
    <mergeCell ref="AS244:AT244"/>
    <mergeCell ref="BG244:BH244"/>
    <mergeCell ref="O256:X256"/>
    <mergeCell ref="Y256:AP256"/>
    <mergeCell ref="CE244:CL244"/>
    <mergeCell ref="BL242:BR243"/>
    <mergeCell ref="CE242:CL242"/>
    <mergeCell ref="BG242:BH242"/>
    <mergeCell ref="AR256:BI256"/>
    <mergeCell ref="BL256:BM256"/>
    <mergeCell ref="BA244:BB244"/>
    <mergeCell ref="AA243:AL244"/>
    <mergeCell ref="AA241:AL242"/>
    <mergeCell ref="BP269:BT269"/>
    <mergeCell ref="B271:E271"/>
    <mergeCell ref="BP264:BT264"/>
    <mergeCell ref="BG268:BT268"/>
    <mergeCell ref="BK269:BM269"/>
    <mergeCell ref="BN269:BO269"/>
    <mergeCell ref="AC269:BA269"/>
    <mergeCell ref="O268:AF268"/>
    <mergeCell ref="AH268:AO268"/>
    <mergeCell ref="AR268:BF268"/>
    <mergeCell ref="BB269:BD269"/>
    <mergeCell ref="BF269:BI269"/>
    <mergeCell ref="L275:Z275"/>
    <mergeCell ref="AR276:AW277"/>
    <mergeCell ref="AA274:AL275"/>
    <mergeCell ref="A264:O265"/>
    <mergeCell ref="A266:BT266"/>
    <mergeCell ref="A268:N268"/>
    <mergeCell ref="B272:E272"/>
    <mergeCell ref="A269:N269"/>
    <mergeCell ref="A274:E275"/>
    <mergeCell ref="F274:K275"/>
    <mergeCell ref="AI276:AI277"/>
    <mergeCell ref="L277:Z277"/>
    <mergeCell ref="O269:P269"/>
    <mergeCell ref="Q269:U269"/>
    <mergeCell ref="X269:AA269"/>
    <mergeCell ref="L274:Z274"/>
    <mergeCell ref="V269:W269"/>
    <mergeCell ref="AX276:BE277"/>
    <mergeCell ref="BF274:BM275"/>
    <mergeCell ref="BN274:BT275"/>
    <mergeCell ref="BF276:BM277"/>
    <mergeCell ref="BN276:BT277"/>
    <mergeCell ref="AX274:BE275"/>
    <mergeCell ref="AJ276:AL277"/>
    <mergeCell ref="AM276:AQ277"/>
    <mergeCell ref="AR274:AW275"/>
    <mergeCell ref="AE278:AE279"/>
    <mergeCell ref="AF278:AH279"/>
    <mergeCell ref="AI278:AI279"/>
    <mergeCell ref="AM274:AQ275"/>
    <mergeCell ref="A278:E279"/>
    <mergeCell ref="F278:K279"/>
    <mergeCell ref="L278:Z278"/>
    <mergeCell ref="AA276:AD277"/>
    <mergeCell ref="AE276:AE277"/>
    <mergeCell ref="AF276:AH277"/>
    <mergeCell ref="A276:E277"/>
    <mergeCell ref="F276:K277"/>
    <mergeCell ref="L276:Z276"/>
    <mergeCell ref="BV278:BV279"/>
    <mergeCell ref="L279:Z279"/>
    <mergeCell ref="AJ278:AL279"/>
    <mergeCell ref="AM278:AQ279"/>
    <mergeCell ref="AR278:AW279"/>
    <mergeCell ref="AX278:BE279"/>
    <mergeCell ref="BF278:BM279"/>
    <mergeCell ref="BN278:BT279"/>
    <mergeCell ref="AA278:AD279"/>
    <mergeCell ref="AA280:AD281"/>
    <mergeCell ref="AM280:AQ281"/>
    <mergeCell ref="AR280:AW281"/>
    <mergeCell ref="BN280:BT281"/>
    <mergeCell ref="BV280:BV281"/>
    <mergeCell ref="AX280:BE281"/>
    <mergeCell ref="BF280:BM281"/>
    <mergeCell ref="AE280:AE281"/>
    <mergeCell ref="AF280:AH281"/>
    <mergeCell ref="AI280:AI281"/>
    <mergeCell ref="AE282:AE283"/>
    <mergeCell ref="AF282:AH283"/>
    <mergeCell ref="AI282:AI283"/>
    <mergeCell ref="L281:Z281"/>
    <mergeCell ref="A282:E283"/>
    <mergeCell ref="F282:K283"/>
    <mergeCell ref="L282:Z282"/>
    <mergeCell ref="A280:E281"/>
    <mergeCell ref="F280:K281"/>
    <mergeCell ref="L280:Z280"/>
    <mergeCell ref="AJ284:AL285"/>
    <mergeCell ref="BV282:BV283"/>
    <mergeCell ref="L283:Z283"/>
    <mergeCell ref="AJ282:AL283"/>
    <mergeCell ref="AM282:AQ283"/>
    <mergeCell ref="AR282:AW283"/>
    <mergeCell ref="AX282:BE283"/>
    <mergeCell ref="BF282:BM283"/>
    <mergeCell ref="BN282:BT283"/>
    <mergeCell ref="AA282:AD283"/>
    <mergeCell ref="AA284:AD285"/>
    <mergeCell ref="AM284:AQ285"/>
    <mergeCell ref="AR284:AW285"/>
    <mergeCell ref="BN284:BT285"/>
    <mergeCell ref="BV284:BV285"/>
    <mergeCell ref="AX284:BE285"/>
    <mergeCell ref="BF284:BM285"/>
    <mergeCell ref="AE284:AE285"/>
    <mergeCell ref="AF284:AH285"/>
    <mergeCell ref="AI284:AI285"/>
    <mergeCell ref="AJ280:AL281"/>
    <mergeCell ref="AI292:AI293"/>
    <mergeCell ref="L293:Z293"/>
    <mergeCell ref="AE286:AE287"/>
    <mergeCell ref="AF286:AH287"/>
    <mergeCell ref="AI286:AI287"/>
    <mergeCell ref="L285:Z285"/>
    <mergeCell ref="A286:E287"/>
    <mergeCell ref="F286:K287"/>
    <mergeCell ref="L286:Z286"/>
    <mergeCell ref="A284:E285"/>
    <mergeCell ref="F284:K285"/>
    <mergeCell ref="L284:Z284"/>
    <mergeCell ref="AJ288:AL289"/>
    <mergeCell ref="BV286:BV287"/>
    <mergeCell ref="L287:Z287"/>
    <mergeCell ref="AJ286:AL287"/>
    <mergeCell ref="AM286:AQ287"/>
    <mergeCell ref="AR286:AW287"/>
    <mergeCell ref="AX286:BE287"/>
    <mergeCell ref="BF286:BM287"/>
    <mergeCell ref="BN286:BT287"/>
    <mergeCell ref="AA286:AD287"/>
    <mergeCell ref="AA288:AD289"/>
    <mergeCell ref="AM288:AQ289"/>
    <mergeCell ref="AR288:AW289"/>
    <mergeCell ref="BN288:BT289"/>
    <mergeCell ref="BV288:BV289"/>
    <mergeCell ref="AX288:BE289"/>
    <mergeCell ref="BF288:BM289"/>
    <mergeCell ref="AE288:AE289"/>
    <mergeCell ref="AF288:AH289"/>
    <mergeCell ref="AI288:AI289"/>
    <mergeCell ref="BV296:BV297"/>
    <mergeCell ref="AX296:BE297"/>
    <mergeCell ref="BF296:BM297"/>
    <mergeCell ref="AE290:AE291"/>
    <mergeCell ref="AF290:AH291"/>
    <mergeCell ref="AI290:AI291"/>
    <mergeCell ref="L289:Z289"/>
    <mergeCell ref="A290:E291"/>
    <mergeCell ref="F290:K291"/>
    <mergeCell ref="L290:Z290"/>
    <mergeCell ref="A288:E289"/>
    <mergeCell ref="F288:K289"/>
    <mergeCell ref="L288:Z288"/>
    <mergeCell ref="AJ292:AL293"/>
    <mergeCell ref="BV290:BV291"/>
    <mergeCell ref="L291:Z291"/>
    <mergeCell ref="AJ290:AL291"/>
    <mergeCell ref="AM290:AQ291"/>
    <mergeCell ref="AR290:AW291"/>
    <mergeCell ref="AX290:BE291"/>
    <mergeCell ref="BF290:BM291"/>
    <mergeCell ref="BN290:BT291"/>
    <mergeCell ref="AA290:AD291"/>
    <mergeCell ref="AA292:AD293"/>
    <mergeCell ref="AM292:AQ293"/>
    <mergeCell ref="AR292:AW293"/>
    <mergeCell ref="BN292:BT293"/>
    <mergeCell ref="BV292:BV293"/>
    <mergeCell ref="AX292:BE293"/>
    <mergeCell ref="BF292:BM293"/>
    <mergeCell ref="AE292:AE293"/>
    <mergeCell ref="AF292:AH293"/>
    <mergeCell ref="BV298:BV299"/>
    <mergeCell ref="L299:Z299"/>
    <mergeCell ref="AJ298:AL299"/>
    <mergeCell ref="AM298:AQ299"/>
    <mergeCell ref="AR298:AW299"/>
    <mergeCell ref="AX298:BE299"/>
    <mergeCell ref="BF298:BM299"/>
    <mergeCell ref="BN298:BT299"/>
    <mergeCell ref="AA298:AD299"/>
    <mergeCell ref="AE298:AE299"/>
    <mergeCell ref="A294:E295"/>
    <mergeCell ref="F294:K295"/>
    <mergeCell ref="L294:Z294"/>
    <mergeCell ref="A292:E293"/>
    <mergeCell ref="F292:K293"/>
    <mergeCell ref="L292:Z292"/>
    <mergeCell ref="BF294:BM295"/>
    <mergeCell ref="BN294:BT295"/>
    <mergeCell ref="AA294:AD295"/>
    <mergeCell ref="AE294:AE295"/>
    <mergeCell ref="AF294:AH295"/>
    <mergeCell ref="AI294:AI295"/>
    <mergeCell ref="AE296:AE297"/>
    <mergeCell ref="AF296:AH297"/>
    <mergeCell ref="AI296:AI297"/>
    <mergeCell ref="AJ296:AL297"/>
    <mergeCell ref="BV294:BV295"/>
    <mergeCell ref="L295:Z295"/>
    <mergeCell ref="AJ294:AL295"/>
    <mergeCell ref="AM294:AQ295"/>
    <mergeCell ref="AR294:AW295"/>
    <mergeCell ref="AX294:BE295"/>
    <mergeCell ref="AJ300:AL301"/>
    <mergeCell ref="AM300:AQ301"/>
    <mergeCell ref="AR300:AW301"/>
    <mergeCell ref="AX300:BE301"/>
    <mergeCell ref="AJ302:AL303"/>
    <mergeCell ref="AM302:AQ303"/>
    <mergeCell ref="A302:E303"/>
    <mergeCell ref="F302:K303"/>
    <mergeCell ref="L302:Z302"/>
    <mergeCell ref="AA302:AD303"/>
    <mergeCell ref="L303:Z303"/>
    <mergeCell ref="BN300:BT301"/>
    <mergeCell ref="AF298:AH299"/>
    <mergeCell ref="AI298:AI299"/>
    <mergeCell ref="L297:Z297"/>
    <mergeCell ref="A298:E299"/>
    <mergeCell ref="F298:K299"/>
    <mergeCell ref="L298:Z298"/>
    <mergeCell ref="A296:E297"/>
    <mergeCell ref="F296:K297"/>
    <mergeCell ref="L296:Z296"/>
    <mergeCell ref="AA296:AD297"/>
    <mergeCell ref="AM296:AQ297"/>
    <mergeCell ref="AR296:AW297"/>
    <mergeCell ref="BN296:BT297"/>
    <mergeCell ref="O319:X319"/>
    <mergeCell ref="Y319:AP319"/>
    <mergeCell ref="AR319:BI319"/>
    <mergeCell ref="AA308:AL309"/>
    <mergeCell ref="BL319:BM319"/>
    <mergeCell ref="L309:Z309"/>
    <mergeCell ref="A315:T315"/>
    <mergeCell ref="V315:W315"/>
    <mergeCell ref="A304:E309"/>
    <mergeCell ref="BV300:BV301"/>
    <mergeCell ref="L301:Z301"/>
    <mergeCell ref="AI302:AI303"/>
    <mergeCell ref="AE300:AE301"/>
    <mergeCell ref="AF300:AH301"/>
    <mergeCell ref="AI300:AI301"/>
    <mergeCell ref="AX302:BE303"/>
    <mergeCell ref="AE302:AE303"/>
    <mergeCell ref="AF302:AH303"/>
    <mergeCell ref="BC305:BF305"/>
    <mergeCell ref="BF302:BM303"/>
    <mergeCell ref="BG305:BH305"/>
    <mergeCell ref="AR302:AW303"/>
    <mergeCell ref="AS305:AT305"/>
    <mergeCell ref="F304:K305"/>
    <mergeCell ref="L304:Z304"/>
    <mergeCell ref="AA304:AL305"/>
    <mergeCell ref="L305:Z305"/>
    <mergeCell ref="BF300:BM301"/>
    <mergeCell ref="A300:E301"/>
    <mergeCell ref="F300:K301"/>
    <mergeCell ref="L300:Z300"/>
    <mergeCell ref="AA300:AD301"/>
    <mergeCell ref="CE307:CL307"/>
    <mergeCell ref="BL305:BR306"/>
    <mergeCell ref="CE305:CL305"/>
    <mergeCell ref="O317:X317"/>
    <mergeCell ref="Y317:AP317"/>
    <mergeCell ref="AR317:BI317"/>
    <mergeCell ref="BL317:BM317"/>
    <mergeCell ref="AV307:AZ307"/>
    <mergeCell ref="BA307:BB307"/>
    <mergeCell ref="BC307:BF307"/>
    <mergeCell ref="CP49:CS49"/>
    <mergeCell ref="CP51:CS51"/>
    <mergeCell ref="CE35:CG35"/>
    <mergeCell ref="CB37:CD37"/>
    <mergeCell ref="CE37:CG37"/>
    <mergeCell ref="CB39:CD39"/>
    <mergeCell ref="CE39:CG39"/>
    <mergeCell ref="CE41:CG41"/>
    <mergeCell ref="CB43:CD43"/>
    <mergeCell ref="CE43:CG43"/>
    <mergeCell ref="BY49:CO49"/>
    <mergeCell ref="BY51:CO51"/>
    <mergeCell ref="BY35:CA35"/>
    <mergeCell ref="BY37:CA37"/>
    <mergeCell ref="BY39:CA39"/>
    <mergeCell ref="BY41:CA41"/>
    <mergeCell ref="BY43:CA43"/>
    <mergeCell ref="CB35:CD35"/>
    <mergeCell ref="CB41:CD41"/>
    <mergeCell ref="BY46:CS47"/>
    <mergeCell ref="BP201:BT201"/>
    <mergeCell ref="BN174:BT175"/>
    <mergeCell ref="BP143:BT143"/>
    <mergeCell ref="A62:H62"/>
    <mergeCell ref="I62:T62"/>
    <mergeCell ref="V62:W62"/>
    <mergeCell ref="A63:T63"/>
    <mergeCell ref="V63:W63"/>
    <mergeCell ref="AM154:AQ155"/>
    <mergeCell ref="AX154:BE155"/>
    <mergeCell ref="BF154:BM155"/>
    <mergeCell ref="BP12:BT12"/>
    <mergeCell ref="BN46:BT47"/>
    <mergeCell ref="BN48:BT49"/>
    <mergeCell ref="BN44:BT45"/>
    <mergeCell ref="BS54:BT54"/>
    <mergeCell ref="A314:H314"/>
    <mergeCell ref="I314:T314"/>
    <mergeCell ref="V314:W314"/>
    <mergeCell ref="A188:H188"/>
    <mergeCell ref="I188:T188"/>
    <mergeCell ref="F308:K309"/>
    <mergeCell ref="L308:Z308"/>
    <mergeCell ref="BN302:BT303"/>
    <mergeCell ref="F306:K307"/>
    <mergeCell ref="L306:Z306"/>
    <mergeCell ref="AA306:AL307"/>
    <mergeCell ref="BJ306:BK306"/>
    <mergeCell ref="BS306:BT306"/>
    <mergeCell ref="L307:Z307"/>
    <mergeCell ref="AS307:AT307"/>
    <mergeCell ref="AV305:AZ305"/>
    <mergeCell ref="BA305:BB305"/>
    <mergeCell ref="BG307:BH307"/>
  </mergeCells>
  <phoneticPr fontId="12"/>
  <conditionalFormatting sqref="L26:Z50 L54:Z54 L56:Z56 L89:Z113 L117:Z117 L119:Z119 L152:Z176 L180:Z180 L182:Z182 L215:Z239 L243:Z243 L245:Z245 L278:Z302 L306:Z306 L308:Z308">
    <cfRule type="expression" dxfId="195" priority="1" stopIfTrue="1">
      <formula>$BU26</formula>
    </cfRule>
  </conditionalFormatting>
  <conditionalFormatting sqref="AA26:BT49 AA89:BT112 AA152:BT175 AA215:BT238 AA278:BT301">
    <cfRule type="expression" dxfId="194" priority="2" stopIfTrue="1">
      <formula>$BV26</formula>
    </cfRule>
  </conditionalFormatting>
  <dataValidations count="11">
    <dataValidation type="list" allowBlank="1" showInputMessage="1" showErrorMessage="1" promptTitle="性別入力" prompt="▼マークをクリックして選択してください。" sqref="AM152:AQ175 AM215:AQ238 AM278:AQ301 AM89:AQ112 AM26:AQ49" xr:uid="{00000000-0002-0000-0100-000000000000}">
      <formula1>性別</formula1>
    </dataValidation>
    <dataValidation type="list" allowBlank="1" showInputMessage="1" showErrorMessage="1" promptTitle="○×入力" prompt="▼マークをクリックして選択してください。" sqref="BN278:BT303 BN152:BT177 BN215:BT240 AA54:AL57 BN26:BT51 BN89:BT114" xr:uid="{00000000-0002-0000-0100-000001000000}">
      <formula1>○×入力</formula1>
    </dataValidation>
    <dataValidation allowBlank="1" showInputMessage="1" showErrorMessage="1" errorTitle="入力不可" error="このセルには入力できません。_x000a_１枚目に入力して下さい。" promptTitle="入力不可" prompt="このセルには入力できません。_x000a_１枚目に入力して下さい。" sqref="BC305:BF305 BC179:BF179 BC242:BF242 BC116:BF116" xr:uid="{00000000-0002-0000-0100-000002000000}"/>
    <dataValidation allowBlank="1" showInputMessage="1" showErrorMessage="1" promptTitle="入力不可" prompt="このセルには入力できません。_x000a_１枚目に入力して下さい。" sqref="BC307:BF307 BC181:BF181 BC244:BF244 BC118:BF118" xr:uid="{00000000-0002-0000-0100-000003000000}"/>
    <dataValidation allowBlank="1" showInputMessage="1" showErrorMessage="1" promptTitle="入力不可" prompt="このセルには入力できません。_x000a_１枚目に表示している金額が表示されます。" sqref="BL305:BR306 BL179:BR180 BL242:BR243 BL116:BR117" xr:uid="{00000000-0002-0000-0100-000004000000}"/>
    <dataValidation allowBlank="1" showInputMessage="1" showErrorMessage="1" promptTitle="フリガナ入力" prompt="名前を入力すると自動表示します。_x000a_正しくなければ訂正して下さい。" sqref="L152:Z152 L154:Z154 L156:Z156 L158:Z158 L160:Z160 L162:Z162 L164:Z164 L166:Z166 L168:Z168 L170:Z170 L172:Z172 L174:Z174 L176:Z176 L239:Z239 L237:Z237 L235:Z235 L233:Z233 L231:Z231 L229:Z229 L227:Z227 L225:Z225 L223:Z223 L221:Z221 L219:Z219 L217:Z217 L215:Z215 L278:Z278 L280:Z280 L282:Z282 L284:Z284 L286:Z286 L288:Z288 L290:Z290 L292:Z292 L294:Z294 L296:Z296 L298:Z298 L300:Z300 L302:Z302 L89:Z89 L28:Z28 L30:Z30 L32:Z32 L34:Z34 L36:Z36 L38:Z38 L40:Z40 L42:Z42 L44:Z44 L46:Z46 L48:Z48 L50:Z50 L54:Z54 L56:Z56 L113:Z113 L111:Z111 L109:Z109 L107:Z107 L105:Z105 L103:Z103 L101:Z101 L99:Z99 L97:Z97 L95:Z95 L93:Z93 L91:Z91 L26:Z26" xr:uid="{00000000-0002-0000-0100-000005000000}"/>
    <dataValidation type="list" allowBlank="1" showInputMessage="1" showErrorMessage="1" promptTitle="種目入力" prompt="▼マークをクリックして選択してください。" sqref="AX152:BE175 AX215:BE238 AX278:BE301 AX89:BE112 AX26:BE49" xr:uid="{00000000-0002-0000-0100-000006000000}">
      <formula1>種目１</formula1>
    </dataValidation>
    <dataValidation type="list" allowBlank="1" showInputMessage="1" showErrorMessage="1" promptTitle="種目入力" prompt="▼マークをクリックして選択してください。" sqref="BF152:BM175 BF215:BM238 BF278:BM301 BF89:BM112 BF26:BM49" xr:uid="{00000000-0002-0000-0100-000007000000}">
      <formula1>種目２</formula1>
    </dataValidation>
    <dataValidation allowBlank="1" showInputMessage="1" showErrorMessage="1" promptTitle="合計金額" prompt="人数を入力すると自動計算します。" sqref="BL53:BR54" xr:uid="{00000000-0002-0000-0100-000008000000}"/>
    <dataValidation type="list" allowBlank="1" showInputMessage="1" showErrorMessage="1" promptTitle="種別選択" prompt="▼マークをクリックして選択してください。" sqref="B19:E20" xr:uid="{00000000-0002-0000-0100-000009000000}">
      <formula1>○印</formula1>
    </dataValidation>
    <dataValidation allowBlank="1" showInputMessage="1" showErrorMessage="1" errorTitle="入力不可" error="このセルには入力できません。" promptTitle="整理番号" prompt="入力しないで下さい。" sqref="F26:K49 F89:K112 F152:K175 F215:K238 F278:K301" xr:uid="{00000000-0002-0000-0100-00000A000000}"/>
  </dataValidations>
  <printOptions horizontalCentered="1"/>
  <pageMargins left="0.39" right="0.16" top="0.4" bottom="0" header="0.16" footer="0.22"/>
  <pageSetup paperSize="9" scale="91" orientation="portrait" r:id="rId1"/>
  <headerFooter alignWithMargins="0"/>
  <rowBreaks count="4" manualBreakCount="4">
    <brk id="74" max="71" man="1"/>
    <brk id="137" max="71" man="1"/>
    <brk id="200" max="71" man="1"/>
    <brk id="263" max="71" man="1"/>
  </rowBreaks>
  <ignoredErrors>
    <ignoredError sqref="BU125:BU141 BU314:BU320 BU27:BU60 BU62:BU123 BU145:BU186 BU188:BU249 BU251:BU312" formula="1"/>
    <ignoredError sqref="M26:Z26 L89:Z114 L152:Z175 L215:Z240 O269:BT271 B271:E272 L278:Z303 O143:BT144 BV142:BV144 B145:E146 O80:BT82 B82:E83 L28:Z28 L30:Z54 M29:Z29 L56:Z56 M55:Z55 M57:Z57 O79:AQ79 AS79:BT79 O142:AQ142 AS142:BT142 O268:AQ268 AS268:BT268" unlockedFormula="1"/>
    <ignoredError sqref="CE179:CL180 CE181 CE305:CL309 CE242:CL244 CE116:CL119" evalError="1"/>
    <ignoredError sqref="BU142:BU144" formula="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1:AM116"/>
  <sheetViews>
    <sheetView showGridLines="0" zoomScaleNormal="100" workbookViewId="0">
      <selection activeCell="AV34" sqref="AV34"/>
    </sheetView>
  </sheetViews>
  <sheetFormatPr defaultRowHeight="11.25"/>
  <cols>
    <col min="1" max="1" width="2.3984375" customWidth="1"/>
    <col min="2" max="2" width="1.09765625" customWidth="1"/>
    <col min="3" max="16" width="2.3984375" customWidth="1"/>
    <col min="17" max="18" width="1.09765625" customWidth="1"/>
    <col min="19" max="32" width="2.3984375" customWidth="1"/>
    <col min="33" max="33" width="1.09765625" customWidth="1"/>
    <col min="34" max="95" width="2.3984375" customWidth="1"/>
  </cols>
  <sheetData>
    <row r="11" spans="3:9">
      <c r="H11" s="66"/>
      <c r="I11" s="66"/>
    </row>
    <row r="14" spans="3:9" ht="11.25" customHeight="1">
      <c r="C14" s="234" t="s">
        <v>102</v>
      </c>
      <c r="D14" s="234"/>
      <c r="E14" s="234"/>
      <c r="F14" s="234"/>
    </row>
    <row r="15" spans="3:9" ht="11.25" customHeight="1">
      <c r="C15" s="234"/>
      <c r="D15" s="234"/>
      <c r="E15" s="234"/>
      <c r="F15" s="234"/>
    </row>
    <row r="16" spans="3:9" ht="11.25" customHeight="1">
      <c r="C16" s="234"/>
      <c r="D16" s="234"/>
      <c r="E16" s="234"/>
      <c r="F16" s="234"/>
    </row>
    <row r="17" spans="1:39" ht="18.75">
      <c r="C17" s="234"/>
      <c r="D17" s="234"/>
      <c r="E17" s="234"/>
      <c r="F17" s="234"/>
      <c r="G17" s="233" t="s">
        <v>172</v>
      </c>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7"/>
      <c r="AI17" s="26"/>
      <c r="AJ17" s="26"/>
      <c r="AK17" s="26"/>
      <c r="AL17" s="26"/>
      <c r="AM17" s="26"/>
    </row>
    <row r="18" spans="1:39" ht="12" thickBot="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row>
    <row r="19" spans="1:39" ht="15.4" customHeight="1">
      <c r="A19" s="23"/>
      <c r="B19" s="28"/>
      <c r="C19" s="29"/>
      <c r="D19" s="29"/>
      <c r="E19" s="29"/>
      <c r="F19" s="29"/>
      <c r="G19" s="29"/>
      <c r="H19" s="29"/>
      <c r="I19" s="29"/>
      <c r="J19" s="29"/>
      <c r="K19" s="29"/>
      <c r="L19" s="29"/>
      <c r="M19" s="29"/>
      <c r="N19" s="29"/>
      <c r="O19" s="29"/>
      <c r="P19" s="29"/>
      <c r="Q19" s="22"/>
      <c r="AG19" s="23"/>
    </row>
    <row r="20" spans="1:39" ht="21.4" customHeight="1">
      <c r="A20" s="23"/>
      <c r="B20" s="30"/>
      <c r="D20" s="231" t="s">
        <v>165</v>
      </c>
      <c r="E20" s="231"/>
      <c r="F20" s="231"/>
      <c r="G20" s="225" t="str">
        <f>IF('陸上２（参加者名簿）'!$O$16="","",'陸上２（参加者名簿）'!$O$16)</f>
        <v/>
      </c>
      <c r="H20" s="225"/>
      <c r="I20" s="225"/>
      <c r="J20" s="225"/>
      <c r="K20" s="225"/>
      <c r="L20" s="225"/>
      <c r="M20" s="225"/>
      <c r="N20" s="27" t="s">
        <v>35</v>
      </c>
      <c r="O20" s="226" t="s">
        <v>88</v>
      </c>
      <c r="P20" s="226"/>
      <c r="Q20" s="23"/>
      <c r="T20" s="231" t="s">
        <v>165</v>
      </c>
      <c r="U20" s="231"/>
      <c r="V20" s="231"/>
      <c r="W20" s="225" t="str">
        <f>IF('陸上２（参加者名簿）'!$O$16="","",'陸上２（参加者名簿）'!$O$16)</f>
        <v/>
      </c>
      <c r="X20" s="225"/>
      <c r="Y20" s="225"/>
      <c r="Z20" s="225"/>
      <c r="AA20" s="225"/>
      <c r="AB20" s="225"/>
      <c r="AC20" s="225"/>
      <c r="AD20" s="27" t="s">
        <v>35</v>
      </c>
      <c r="AE20" s="226" t="s">
        <v>88</v>
      </c>
      <c r="AF20" s="226"/>
      <c r="AG20" s="23"/>
    </row>
    <row r="21" spans="1:39" ht="21.4" customHeight="1">
      <c r="A21" s="23"/>
      <c r="B21" s="30"/>
      <c r="D21" s="231" t="s">
        <v>86</v>
      </c>
      <c r="E21" s="231"/>
      <c r="F21" s="231"/>
      <c r="G21" s="225" t="str">
        <f>IF('陸上２（参加者名簿）'!$AH$16="","",'陸上２（参加者名簿）'!$AH$16)</f>
        <v/>
      </c>
      <c r="H21" s="225"/>
      <c r="I21" s="225"/>
      <c r="J21" s="225"/>
      <c r="K21" s="225"/>
      <c r="L21" s="225"/>
      <c r="M21" s="225"/>
      <c r="O21" s="33" t="str">
        <f>IF(O20="女",1,"")</f>
        <v/>
      </c>
      <c r="Q21" s="23"/>
      <c r="T21" s="231" t="s">
        <v>86</v>
      </c>
      <c r="U21" s="231"/>
      <c r="V21" s="231"/>
      <c r="W21" s="225" t="str">
        <f>IF('陸上２（参加者名簿）'!$AH$16="","",'陸上２（参加者名簿）'!$AH$16)</f>
        <v/>
      </c>
      <c r="X21" s="225"/>
      <c r="Y21" s="225"/>
      <c r="Z21" s="225"/>
      <c r="AA21" s="225"/>
      <c r="AB21" s="225"/>
      <c r="AC21" s="225"/>
      <c r="AE21" s="33" t="str">
        <f>IF(AE20="女",1,"")</f>
        <v/>
      </c>
      <c r="AG21" s="23"/>
    </row>
    <row r="22" spans="1:39" ht="21.4" customHeight="1">
      <c r="A22" s="23"/>
      <c r="B22" s="30"/>
      <c r="D22" s="231" t="s">
        <v>87</v>
      </c>
      <c r="E22" s="231"/>
      <c r="F22" s="231"/>
      <c r="G22" s="232"/>
      <c r="H22" s="232"/>
      <c r="I22" s="232"/>
      <c r="J22" s="232"/>
      <c r="K22" s="232"/>
      <c r="L22" s="232"/>
      <c r="M22" s="232"/>
      <c r="Q22" s="23"/>
      <c r="T22" s="231" t="s">
        <v>87</v>
      </c>
      <c r="U22" s="231"/>
      <c r="V22" s="231"/>
      <c r="W22" s="232"/>
      <c r="X22" s="232"/>
      <c r="Y22" s="232"/>
      <c r="Z22" s="232"/>
      <c r="AA22" s="232"/>
      <c r="AB22" s="232"/>
      <c r="AC22" s="232"/>
      <c r="AG22" s="23"/>
    </row>
    <row r="23" spans="1:39">
      <c r="A23" s="23"/>
      <c r="B23" s="30"/>
      <c r="Q23" s="23"/>
      <c r="AG23" s="23"/>
    </row>
    <row r="24" spans="1:39" ht="12" customHeight="1">
      <c r="A24" s="23"/>
      <c r="B24" s="30"/>
      <c r="C24" s="224" t="s">
        <v>157</v>
      </c>
      <c r="D24" s="229" t="s">
        <v>151</v>
      </c>
      <c r="E24" s="230"/>
      <c r="F24" s="230"/>
      <c r="G24" s="227" t="s">
        <v>95</v>
      </c>
      <c r="H24" s="227"/>
      <c r="I24" s="227"/>
      <c r="J24" s="227"/>
      <c r="K24" s="227"/>
      <c r="L24" s="227"/>
      <c r="M24" s="227"/>
      <c r="N24" s="228" t="s">
        <v>94</v>
      </c>
      <c r="O24" s="227"/>
      <c r="Q24" s="23"/>
      <c r="S24" s="224" t="s">
        <v>157</v>
      </c>
      <c r="T24" s="229" t="s">
        <v>151</v>
      </c>
      <c r="U24" s="230"/>
      <c r="V24" s="230"/>
      <c r="W24" s="227" t="s">
        <v>95</v>
      </c>
      <c r="X24" s="227"/>
      <c r="Y24" s="227"/>
      <c r="Z24" s="227"/>
      <c r="AA24" s="227"/>
      <c r="AB24" s="227"/>
      <c r="AC24" s="227"/>
      <c r="AD24" s="228" t="s">
        <v>94</v>
      </c>
      <c r="AE24" s="227"/>
      <c r="AG24" s="23"/>
    </row>
    <row r="25" spans="1:39" ht="18" customHeight="1">
      <c r="A25" s="23"/>
      <c r="B25" s="30"/>
      <c r="C25" s="224"/>
      <c r="D25" s="230"/>
      <c r="E25" s="230"/>
      <c r="F25" s="230"/>
      <c r="G25" s="227" t="s">
        <v>93</v>
      </c>
      <c r="H25" s="227"/>
      <c r="I25" s="227"/>
      <c r="J25" s="227"/>
      <c r="K25" s="227"/>
      <c r="L25" s="227"/>
      <c r="M25" s="227"/>
      <c r="N25" s="227"/>
      <c r="O25" s="227"/>
      <c r="Q25" s="23"/>
      <c r="S25" s="224"/>
      <c r="T25" s="230"/>
      <c r="U25" s="230"/>
      <c r="V25" s="230"/>
      <c r="W25" s="227" t="s">
        <v>93</v>
      </c>
      <c r="X25" s="227"/>
      <c r="Y25" s="227"/>
      <c r="Z25" s="227"/>
      <c r="AA25" s="227"/>
      <c r="AB25" s="227"/>
      <c r="AC25" s="227"/>
      <c r="AD25" s="227"/>
      <c r="AE25" s="227"/>
      <c r="AG25" s="23"/>
    </row>
    <row r="26" spans="1:39" ht="11.25" customHeight="1">
      <c r="A26" s="23"/>
      <c r="B26" s="30"/>
      <c r="C26" s="224"/>
      <c r="D26" s="223"/>
      <c r="E26" s="223"/>
      <c r="F26" s="223"/>
      <c r="G26" s="221" t="str">
        <f>IF(ISNA(VLOOKUP(C26,リスト!$J$5:$P$64,4,FALSE)),"",VLOOKUP(C26,リスト!$J$5:$P$64,4,FALSE))</f>
        <v/>
      </c>
      <c r="H26" s="221"/>
      <c r="I26" s="221"/>
      <c r="J26" s="221"/>
      <c r="K26" s="221"/>
      <c r="L26" s="221"/>
      <c r="M26" s="221"/>
      <c r="N26" s="222" t="str">
        <f>IF(ISNA(VLOOKUP(C26,リスト!$J$5:$P$64,7,FALSE)),"",VLOOKUP(C26,リスト!$J$5:$P$64,7,FALSE))</f>
        <v/>
      </c>
      <c r="O26" s="222"/>
      <c r="Q26" s="23"/>
      <c r="S26" s="224"/>
      <c r="T26" s="223"/>
      <c r="U26" s="223"/>
      <c r="V26" s="223"/>
      <c r="W26" s="221" t="str">
        <f>IF(ISNA(VLOOKUP(S26,リスト!$J$5:$P$64,4,FALSE)),"",VLOOKUP(S26,リスト!$J$5:$P$64,4,FALSE))</f>
        <v/>
      </c>
      <c r="X26" s="221"/>
      <c r="Y26" s="221"/>
      <c r="Z26" s="221"/>
      <c r="AA26" s="221"/>
      <c r="AB26" s="221"/>
      <c r="AC26" s="221"/>
      <c r="AD26" s="222" t="str">
        <f>IF(ISNA(VLOOKUP(S26,リスト!$J$5:$P$64,7,FALSE)),"",VLOOKUP(S26,リスト!$J$5:$P$64,7,FALSE))</f>
        <v/>
      </c>
      <c r="AE26" s="222"/>
      <c r="AG26" s="23"/>
    </row>
    <row r="27" spans="1:39" ht="18" customHeight="1">
      <c r="A27" s="23"/>
      <c r="B27" s="30"/>
      <c r="C27" s="224"/>
      <c r="D27" s="223"/>
      <c r="E27" s="223"/>
      <c r="F27" s="223"/>
      <c r="G27" s="222" t="str">
        <f>IF(ISNA(VLOOKUP(C26,リスト!$J$5:$P$64,3,FALSE)),"",VLOOKUP(C26,リスト!$J$5:$P$64,3,FALSE))</f>
        <v/>
      </c>
      <c r="H27" s="222"/>
      <c r="I27" s="222"/>
      <c r="J27" s="222"/>
      <c r="K27" s="222"/>
      <c r="L27" s="222"/>
      <c r="M27" s="222"/>
      <c r="N27" s="222"/>
      <c r="O27" s="222"/>
      <c r="Q27" s="23"/>
      <c r="S27" s="224"/>
      <c r="T27" s="223"/>
      <c r="U27" s="223"/>
      <c r="V27" s="223"/>
      <c r="W27" s="222" t="str">
        <f>IF(ISNA(VLOOKUP(S26,リスト!$J$5:$P$64,3,FALSE)),"",VLOOKUP(S26,リスト!$J$5:$P$64,3,FALSE))</f>
        <v/>
      </c>
      <c r="X27" s="222"/>
      <c r="Y27" s="222"/>
      <c r="Z27" s="222"/>
      <c r="AA27" s="222"/>
      <c r="AB27" s="222"/>
      <c r="AC27" s="222"/>
      <c r="AD27" s="222"/>
      <c r="AE27" s="222"/>
      <c r="AG27" s="23"/>
    </row>
    <row r="28" spans="1:39" ht="11.25" customHeight="1">
      <c r="A28" s="23"/>
      <c r="B28" s="30"/>
      <c r="C28" s="224"/>
      <c r="D28" s="223"/>
      <c r="E28" s="223"/>
      <c r="F28" s="223"/>
      <c r="G28" s="221" t="str">
        <f>IF(ISNA(VLOOKUP(C28,リスト!$J$5:$P$64,4,FALSE)),"",VLOOKUP(C28,リスト!$J$5:$P$64,4,FALSE))</f>
        <v/>
      </c>
      <c r="H28" s="221"/>
      <c r="I28" s="221"/>
      <c r="J28" s="221"/>
      <c r="K28" s="221"/>
      <c r="L28" s="221"/>
      <c r="M28" s="221"/>
      <c r="N28" s="222" t="str">
        <f>IF(ISNA(VLOOKUP(C28,リスト!$J$5:$P$64,7,FALSE)),"",VLOOKUP(C28,リスト!$J$5:$P$64,7,FALSE))</f>
        <v/>
      </c>
      <c r="O28" s="222"/>
      <c r="Q28" s="23"/>
      <c r="S28" s="224"/>
      <c r="T28" s="223"/>
      <c r="U28" s="223"/>
      <c r="V28" s="223"/>
      <c r="W28" s="221" t="str">
        <f>IF(ISNA(VLOOKUP(S28,リスト!$J$5:$P$64,4,FALSE)),"",VLOOKUP(S28,リスト!$J$5:$P$64,4,FALSE))</f>
        <v/>
      </c>
      <c r="X28" s="221"/>
      <c r="Y28" s="221"/>
      <c r="Z28" s="221"/>
      <c r="AA28" s="221"/>
      <c r="AB28" s="221"/>
      <c r="AC28" s="221"/>
      <c r="AD28" s="222" t="str">
        <f>IF(ISNA(VLOOKUP(S28,リスト!$J$5:$P$64,7,FALSE)),"",VLOOKUP(S28,リスト!$J$5:$P$64,7,FALSE))</f>
        <v/>
      </c>
      <c r="AE28" s="222"/>
      <c r="AG28" s="23"/>
    </row>
    <row r="29" spans="1:39" ht="18" customHeight="1">
      <c r="A29" s="23"/>
      <c r="B29" s="30"/>
      <c r="C29" s="224"/>
      <c r="D29" s="223"/>
      <c r="E29" s="223"/>
      <c r="F29" s="223"/>
      <c r="G29" s="222" t="str">
        <f>IF(ISNA(VLOOKUP(C28,リスト!$J$5:$P$64,3,FALSE)),"",VLOOKUP(C28,リスト!$J$5:$P$64,3,FALSE))</f>
        <v/>
      </c>
      <c r="H29" s="222"/>
      <c r="I29" s="222"/>
      <c r="J29" s="222"/>
      <c r="K29" s="222"/>
      <c r="L29" s="222"/>
      <c r="M29" s="222"/>
      <c r="N29" s="222"/>
      <c r="O29" s="222"/>
      <c r="Q29" s="23"/>
      <c r="S29" s="224"/>
      <c r="T29" s="223"/>
      <c r="U29" s="223"/>
      <c r="V29" s="223"/>
      <c r="W29" s="222" t="str">
        <f>IF(ISNA(VLOOKUP(S28,リスト!$J$5:$P$64,3,FALSE)),"",VLOOKUP(S28,リスト!$J$5:$P$64,3,FALSE))</f>
        <v/>
      </c>
      <c r="X29" s="222"/>
      <c r="Y29" s="222"/>
      <c r="Z29" s="222"/>
      <c r="AA29" s="222"/>
      <c r="AB29" s="222"/>
      <c r="AC29" s="222"/>
      <c r="AD29" s="222"/>
      <c r="AE29" s="222"/>
      <c r="AG29" s="23"/>
    </row>
    <row r="30" spans="1:39" ht="11.25" customHeight="1">
      <c r="A30" s="23"/>
      <c r="B30" s="30"/>
      <c r="C30" s="224"/>
      <c r="D30" s="223"/>
      <c r="E30" s="223"/>
      <c r="F30" s="223"/>
      <c r="G30" s="221" t="str">
        <f>IF(ISNA(VLOOKUP(C30,リスト!$J$5:$P$64,4,FALSE)),"",VLOOKUP(C30,リスト!$J$5:$P$64,4,FALSE))</f>
        <v/>
      </c>
      <c r="H30" s="221"/>
      <c r="I30" s="221"/>
      <c r="J30" s="221"/>
      <c r="K30" s="221"/>
      <c r="L30" s="221"/>
      <c r="M30" s="221"/>
      <c r="N30" s="222" t="str">
        <f>IF(ISNA(VLOOKUP(C30,リスト!$J$5:$P$64,7,FALSE)),"",VLOOKUP(C30,リスト!$J$5:$P$64,7,FALSE))</f>
        <v/>
      </c>
      <c r="O30" s="222"/>
      <c r="Q30" s="23"/>
      <c r="S30" s="224"/>
      <c r="T30" s="223"/>
      <c r="U30" s="223"/>
      <c r="V30" s="223"/>
      <c r="W30" s="221" t="str">
        <f>IF(ISNA(VLOOKUP(S30,リスト!$J$5:$P$64,4,FALSE)),"",VLOOKUP(S30,リスト!$J$5:$P$64,4,FALSE))</f>
        <v/>
      </c>
      <c r="X30" s="221"/>
      <c r="Y30" s="221"/>
      <c r="Z30" s="221"/>
      <c r="AA30" s="221"/>
      <c r="AB30" s="221"/>
      <c r="AC30" s="221"/>
      <c r="AD30" s="222" t="str">
        <f>IF(ISNA(VLOOKUP(S30,リスト!$J$5:$P$64,7,FALSE)),"",VLOOKUP(S30,リスト!$J$5:$P$64,7,FALSE))</f>
        <v/>
      </c>
      <c r="AE30" s="222"/>
      <c r="AG30" s="23"/>
    </row>
    <row r="31" spans="1:39" ht="18" customHeight="1">
      <c r="A31" s="23"/>
      <c r="B31" s="30"/>
      <c r="C31" s="224"/>
      <c r="D31" s="223"/>
      <c r="E31" s="223"/>
      <c r="F31" s="223"/>
      <c r="G31" s="222" t="str">
        <f>IF(ISNA(VLOOKUP(C30,リスト!$J$5:$P$64,3,FALSE)),"",VLOOKUP(C30,リスト!$J$5:$P$64,3,FALSE))</f>
        <v/>
      </c>
      <c r="H31" s="222"/>
      <c r="I31" s="222"/>
      <c r="J31" s="222"/>
      <c r="K31" s="222"/>
      <c r="L31" s="222"/>
      <c r="M31" s="222"/>
      <c r="N31" s="222"/>
      <c r="O31" s="222"/>
      <c r="Q31" s="23"/>
      <c r="S31" s="224"/>
      <c r="T31" s="223"/>
      <c r="U31" s="223"/>
      <c r="V31" s="223"/>
      <c r="W31" s="222" t="str">
        <f>IF(ISNA(VLOOKUP(S30,リスト!$J$5:$P$64,3,FALSE)),"",VLOOKUP(S30,リスト!$J$5:$P$64,3,FALSE))</f>
        <v/>
      </c>
      <c r="X31" s="222"/>
      <c r="Y31" s="222"/>
      <c r="Z31" s="222"/>
      <c r="AA31" s="222"/>
      <c r="AB31" s="222"/>
      <c r="AC31" s="222"/>
      <c r="AD31" s="222"/>
      <c r="AE31" s="222"/>
      <c r="AG31" s="23"/>
    </row>
    <row r="32" spans="1:39" ht="11.25" customHeight="1">
      <c r="A32" s="23"/>
      <c r="B32" s="30"/>
      <c r="C32" s="224"/>
      <c r="D32" s="223"/>
      <c r="E32" s="223"/>
      <c r="F32" s="223"/>
      <c r="G32" s="221" t="str">
        <f>IF(ISNA(VLOOKUP(C32,リスト!$J$5:$P$64,4,FALSE)),"",VLOOKUP(C32,リスト!$J$5:$P$64,4,FALSE))</f>
        <v/>
      </c>
      <c r="H32" s="221"/>
      <c r="I32" s="221"/>
      <c r="J32" s="221"/>
      <c r="K32" s="221"/>
      <c r="L32" s="221"/>
      <c r="M32" s="221"/>
      <c r="N32" s="222" t="str">
        <f>IF(ISNA(VLOOKUP(C32,リスト!$J$5:$P$64,7,FALSE)),"",VLOOKUP(C32,リスト!$J$5:$P$64,7,FALSE))</f>
        <v/>
      </c>
      <c r="O32" s="222"/>
      <c r="Q32" s="23"/>
      <c r="S32" s="224"/>
      <c r="T32" s="223"/>
      <c r="U32" s="223"/>
      <c r="V32" s="223"/>
      <c r="W32" s="221" t="str">
        <f>IF(ISNA(VLOOKUP(S32,リスト!$J$5:$P$64,4,FALSE)),"",VLOOKUP(S32,リスト!$J$5:$P$64,4,FALSE))</f>
        <v/>
      </c>
      <c r="X32" s="221"/>
      <c r="Y32" s="221"/>
      <c r="Z32" s="221"/>
      <c r="AA32" s="221"/>
      <c r="AB32" s="221"/>
      <c r="AC32" s="221"/>
      <c r="AD32" s="222" t="str">
        <f>IF(ISNA(VLOOKUP(S32,リスト!$J$5:$P$64,7,FALSE)),"",VLOOKUP(S32,リスト!$J$5:$P$64,7,FALSE))</f>
        <v/>
      </c>
      <c r="AE32" s="222"/>
      <c r="AG32" s="23"/>
    </row>
    <row r="33" spans="1:33" ht="18" customHeight="1">
      <c r="A33" s="23"/>
      <c r="B33" s="30"/>
      <c r="C33" s="224"/>
      <c r="D33" s="223"/>
      <c r="E33" s="223"/>
      <c r="F33" s="223"/>
      <c r="G33" s="222" t="str">
        <f>IF(ISNA(VLOOKUP(C32,リスト!$J$5:$P$64,3,FALSE)),"",VLOOKUP(C32,リスト!$J$5:$P$64,3,FALSE))</f>
        <v/>
      </c>
      <c r="H33" s="222"/>
      <c r="I33" s="222"/>
      <c r="J33" s="222"/>
      <c r="K33" s="222"/>
      <c r="L33" s="222"/>
      <c r="M33" s="222"/>
      <c r="N33" s="222"/>
      <c r="O33" s="222"/>
      <c r="Q33" s="23"/>
      <c r="S33" s="224"/>
      <c r="T33" s="223"/>
      <c r="U33" s="223"/>
      <c r="V33" s="223"/>
      <c r="W33" s="222" t="str">
        <f>IF(ISNA(VLOOKUP(S32,リスト!$J$5:$P$64,3,FALSE)),"",VLOOKUP(S32,リスト!$J$5:$P$64,3,FALSE))</f>
        <v/>
      </c>
      <c r="X33" s="222"/>
      <c r="Y33" s="222"/>
      <c r="Z33" s="222"/>
      <c r="AA33" s="222"/>
      <c r="AB33" s="222"/>
      <c r="AC33" s="222"/>
      <c r="AD33" s="222"/>
      <c r="AE33" s="222"/>
      <c r="AG33" s="23"/>
    </row>
    <row r="34" spans="1:33" ht="11.25" customHeight="1">
      <c r="A34" s="23"/>
      <c r="B34" s="30"/>
      <c r="C34" s="224"/>
      <c r="D34" s="223"/>
      <c r="E34" s="223"/>
      <c r="F34" s="223"/>
      <c r="G34" s="221" t="str">
        <f>IF(ISNA(VLOOKUP(C34,リスト!$J$5:$P$64,4,FALSE)),"",VLOOKUP(C34,リスト!$J$5:$P$64,4,FALSE))</f>
        <v/>
      </c>
      <c r="H34" s="221"/>
      <c r="I34" s="221"/>
      <c r="J34" s="221"/>
      <c r="K34" s="221"/>
      <c r="L34" s="221"/>
      <c r="M34" s="221"/>
      <c r="N34" s="222" t="str">
        <f>IF(ISNA(VLOOKUP(C34,リスト!$J$5:$P$64,7,FALSE)),"",VLOOKUP(C34,リスト!$J$5:$P$64,7,FALSE))</f>
        <v/>
      </c>
      <c r="O34" s="222"/>
      <c r="Q34" s="23"/>
      <c r="S34" s="224"/>
      <c r="T34" s="223"/>
      <c r="U34" s="223"/>
      <c r="V34" s="223"/>
      <c r="W34" s="221" t="str">
        <f>IF(ISNA(VLOOKUP(S34,リスト!$J$5:$P$64,4,FALSE)),"",VLOOKUP(S34,リスト!$J$5:$P$64,4,FALSE))</f>
        <v/>
      </c>
      <c r="X34" s="221"/>
      <c r="Y34" s="221"/>
      <c r="Z34" s="221"/>
      <c r="AA34" s="221"/>
      <c r="AB34" s="221"/>
      <c r="AC34" s="221"/>
      <c r="AD34" s="222" t="str">
        <f>IF(ISNA(VLOOKUP(S34,リスト!$J$5:$P$64,7,FALSE)),"",VLOOKUP(S34,リスト!$J$5:$P$64,7,FALSE))</f>
        <v/>
      </c>
      <c r="AE34" s="222"/>
      <c r="AG34" s="23"/>
    </row>
    <row r="35" spans="1:33" ht="18" customHeight="1">
      <c r="A35" s="23"/>
      <c r="B35" s="30"/>
      <c r="C35" s="224"/>
      <c r="D35" s="223"/>
      <c r="E35" s="223"/>
      <c r="F35" s="223"/>
      <c r="G35" s="222" t="str">
        <f>IF(ISNA(VLOOKUP(C34,リスト!$J$5:$P$64,3,FALSE)),"",VLOOKUP(C34,リスト!$J$5:$P$64,3,FALSE))</f>
        <v/>
      </c>
      <c r="H35" s="222"/>
      <c r="I35" s="222"/>
      <c r="J35" s="222"/>
      <c r="K35" s="222"/>
      <c r="L35" s="222"/>
      <c r="M35" s="222"/>
      <c r="N35" s="222"/>
      <c r="O35" s="222"/>
      <c r="Q35" s="23"/>
      <c r="S35" s="224"/>
      <c r="T35" s="223"/>
      <c r="U35" s="223"/>
      <c r="V35" s="223"/>
      <c r="W35" s="222" t="str">
        <f>IF(ISNA(VLOOKUP(S34,リスト!$J$5:$P$64,3,FALSE)),"",VLOOKUP(S34,リスト!$J$5:$P$64,3,FALSE))</f>
        <v/>
      </c>
      <c r="X35" s="222"/>
      <c r="Y35" s="222"/>
      <c r="Z35" s="222"/>
      <c r="AA35" s="222"/>
      <c r="AB35" s="222"/>
      <c r="AC35" s="222"/>
      <c r="AD35" s="222"/>
      <c r="AE35" s="222"/>
      <c r="AG35" s="23"/>
    </row>
    <row r="36" spans="1:33" ht="11.25" customHeight="1">
      <c r="A36" s="23"/>
      <c r="B36" s="30"/>
      <c r="C36" s="224"/>
      <c r="D36" s="223"/>
      <c r="E36" s="223"/>
      <c r="F36" s="223"/>
      <c r="G36" s="221" t="str">
        <f>IF(ISNA(VLOOKUP(C36,リスト!$J$5:$P$64,4,FALSE)),"",VLOOKUP(C36,リスト!$J$5:$P$64,4,FALSE))</f>
        <v/>
      </c>
      <c r="H36" s="221"/>
      <c r="I36" s="221"/>
      <c r="J36" s="221"/>
      <c r="K36" s="221"/>
      <c r="L36" s="221"/>
      <c r="M36" s="221"/>
      <c r="N36" s="222" t="str">
        <f>IF(ISNA(VLOOKUP(C36,リスト!$J$5:$P$64,7,FALSE)),"",VLOOKUP(C36,リスト!$J$5:$P$64,7,FALSE))</f>
        <v/>
      </c>
      <c r="O36" s="222"/>
      <c r="Q36" s="23"/>
      <c r="S36" s="224"/>
      <c r="T36" s="223"/>
      <c r="U36" s="223"/>
      <c r="V36" s="223"/>
      <c r="W36" s="221" t="str">
        <f>IF(ISNA(VLOOKUP(S36,リスト!$J$5:$P$64,4,FALSE)),"",VLOOKUP(S36,リスト!$J$5:$P$64,4,FALSE))</f>
        <v/>
      </c>
      <c r="X36" s="221"/>
      <c r="Y36" s="221"/>
      <c r="Z36" s="221"/>
      <c r="AA36" s="221"/>
      <c r="AB36" s="221"/>
      <c r="AC36" s="221"/>
      <c r="AD36" s="222" t="str">
        <f>IF(ISNA(VLOOKUP(S36,リスト!$J$5:$P$64,7,FALSE)),"",VLOOKUP(S36,リスト!$J$5:$P$64,7,FALSE))</f>
        <v/>
      </c>
      <c r="AE36" s="222"/>
      <c r="AG36" s="23"/>
    </row>
    <row r="37" spans="1:33" ht="18" customHeight="1">
      <c r="A37" s="23"/>
      <c r="B37" s="30"/>
      <c r="C37" s="224"/>
      <c r="D37" s="223"/>
      <c r="E37" s="223"/>
      <c r="F37" s="223"/>
      <c r="G37" s="222" t="str">
        <f>IF(ISNA(VLOOKUP(C36,リスト!$J$5:$P$64,3,FALSE)),"",VLOOKUP(C36,リスト!$J$5:$P$64,3,FALSE))</f>
        <v/>
      </c>
      <c r="H37" s="222"/>
      <c r="I37" s="222"/>
      <c r="J37" s="222"/>
      <c r="K37" s="222"/>
      <c r="L37" s="222"/>
      <c r="M37" s="222"/>
      <c r="N37" s="222"/>
      <c r="O37" s="222"/>
      <c r="Q37" s="23"/>
      <c r="S37" s="224"/>
      <c r="T37" s="223"/>
      <c r="U37" s="223"/>
      <c r="V37" s="223"/>
      <c r="W37" s="222" t="str">
        <f>IF(ISNA(VLOOKUP(S36,リスト!$J$5:$P$64,3,FALSE)),"",VLOOKUP(S36,リスト!$J$5:$P$64,3,FALSE))</f>
        <v/>
      </c>
      <c r="X37" s="222"/>
      <c r="Y37" s="222"/>
      <c r="Z37" s="222"/>
      <c r="AA37" s="222"/>
      <c r="AB37" s="222"/>
      <c r="AC37" s="222"/>
      <c r="AD37" s="222"/>
      <c r="AE37" s="222"/>
      <c r="AG37" s="23"/>
    </row>
    <row r="38" spans="1:33" ht="15.4" customHeight="1" thickBot="1">
      <c r="A38" s="23"/>
      <c r="B38" s="31"/>
      <c r="C38" s="21"/>
      <c r="D38" s="32" t="s">
        <v>56</v>
      </c>
      <c r="E38" s="21"/>
      <c r="F38" s="21"/>
      <c r="G38" s="21"/>
      <c r="H38" s="21"/>
      <c r="I38" s="21"/>
      <c r="J38" s="21"/>
      <c r="K38" s="21"/>
      <c r="L38" s="21"/>
      <c r="M38" s="21"/>
      <c r="N38" s="21"/>
      <c r="O38" s="21"/>
      <c r="P38" s="21"/>
      <c r="Q38" s="24"/>
      <c r="R38" s="21"/>
      <c r="S38" s="21"/>
      <c r="T38" s="32" t="s">
        <v>56</v>
      </c>
      <c r="U38" s="21"/>
      <c r="V38" s="21"/>
      <c r="W38" s="21"/>
      <c r="X38" s="21"/>
      <c r="Y38" s="21"/>
      <c r="Z38" s="21"/>
      <c r="AA38" s="21"/>
      <c r="AB38" s="21"/>
      <c r="AC38" s="21"/>
      <c r="AD38" s="21"/>
      <c r="AE38" s="21"/>
      <c r="AF38" s="21"/>
      <c r="AG38" s="24"/>
    </row>
    <row r="39" spans="1:33" ht="15.4" customHeight="1">
      <c r="A39" s="23"/>
      <c r="B39" s="28"/>
      <c r="C39" s="29"/>
      <c r="D39" s="29"/>
      <c r="E39" s="29"/>
      <c r="F39" s="29"/>
      <c r="G39" s="29"/>
      <c r="H39" s="29"/>
      <c r="I39" s="29"/>
      <c r="J39" s="29"/>
      <c r="K39" s="29"/>
      <c r="L39" s="29"/>
      <c r="M39" s="29"/>
      <c r="N39" s="29"/>
      <c r="O39" s="29"/>
      <c r="P39" s="29"/>
      <c r="Q39" s="22"/>
      <c r="AG39" s="23"/>
    </row>
    <row r="40" spans="1:33" ht="21.4" customHeight="1">
      <c r="A40" s="23"/>
      <c r="B40" s="30"/>
      <c r="D40" s="231" t="s">
        <v>165</v>
      </c>
      <c r="E40" s="231"/>
      <c r="F40" s="231"/>
      <c r="G40" s="225" t="str">
        <f>IF('陸上２（参加者名簿）'!$O$16="","",'陸上２（参加者名簿）'!$O$16)</f>
        <v/>
      </c>
      <c r="H40" s="225"/>
      <c r="I40" s="225"/>
      <c r="J40" s="225"/>
      <c r="K40" s="225"/>
      <c r="L40" s="225"/>
      <c r="M40" s="225"/>
      <c r="N40" s="27" t="s">
        <v>35</v>
      </c>
      <c r="O40" s="226" t="s">
        <v>88</v>
      </c>
      <c r="P40" s="226"/>
      <c r="Q40" s="23"/>
      <c r="T40" s="231" t="s">
        <v>165</v>
      </c>
      <c r="U40" s="231"/>
      <c r="V40" s="231"/>
      <c r="W40" s="225" t="str">
        <f>IF('陸上２（参加者名簿）'!$O$16="","",'陸上２（参加者名簿）'!$O$16)</f>
        <v/>
      </c>
      <c r="X40" s="225"/>
      <c r="Y40" s="225"/>
      <c r="Z40" s="225"/>
      <c r="AA40" s="225"/>
      <c r="AB40" s="225"/>
      <c r="AC40" s="225"/>
      <c r="AD40" s="27" t="s">
        <v>35</v>
      </c>
      <c r="AE40" s="226" t="s">
        <v>88</v>
      </c>
      <c r="AF40" s="226"/>
      <c r="AG40" s="23"/>
    </row>
    <row r="41" spans="1:33" ht="21.4" customHeight="1">
      <c r="A41" s="23"/>
      <c r="B41" s="30"/>
      <c r="D41" s="231" t="s">
        <v>86</v>
      </c>
      <c r="E41" s="231"/>
      <c r="F41" s="231"/>
      <c r="G41" s="225" t="str">
        <f>IF('陸上２（参加者名簿）'!$AH$16="","",'陸上２（参加者名簿）'!$AH$16)</f>
        <v/>
      </c>
      <c r="H41" s="225"/>
      <c r="I41" s="225"/>
      <c r="J41" s="225"/>
      <c r="K41" s="225"/>
      <c r="L41" s="225"/>
      <c r="M41" s="225"/>
      <c r="O41" s="33" t="str">
        <f>IF(O40="女",1,"")</f>
        <v/>
      </c>
      <c r="Q41" s="23"/>
      <c r="T41" s="231" t="s">
        <v>86</v>
      </c>
      <c r="U41" s="231"/>
      <c r="V41" s="231"/>
      <c r="W41" s="225" t="str">
        <f>IF('陸上２（参加者名簿）'!$AH$16="","",'陸上２（参加者名簿）'!$AH$16)</f>
        <v/>
      </c>
      <c r="X41" s="225"/>
      <c r="Y41" s="225"/>
      <c r="Z41" s="225"/>
      <c r="AA41" s="225"/>
      <c r="AB41" s="225"/>
      <c r="AC41" s="225"/>
      <c r="AE41" s="33" t="str">
        <f>IF(AE40="女",1,"")</f>
        <v/>
      </c>
      <c r="AG41" s="23"/>
    </row>
    <row r="42" spans="1:33" ht="21.4" customHeight="1">
      <c r="A42" s="23"/>
      <c r="B42" s="30"/>
      <c r="D42" s="231" t="s">
        <v>87</v>
      </c>
      <c r="E42" s="231"/>
      <c r="F42" s="231"/>
      <c r="G42" s="232"/>
      <c r="H42" s="232"/>
      <c r="I42" s="232"/>
      <c r="J42" s="232"/>
      <c r="K42" s="232"/>
      <c r="L42" s="232"/>
      <c r="M42" s="232"/>
      <c r="Q42" s="23"/>
      <c r="T42" s="231" t="s">
        <v>87</v>
      </c>
      <c r="U42" s="231"/>
      <c r="V42" s="231"/>
      <c r="W42" s="232"/>
      <c r="X42" s="232"/>
      <c r="Y42" s="232"/>
      <c r="Z42" s="232"/>
      <c r="AA42" s="232"/>
      <c r="AB42" s="232"/>
      <c r="AC42" s="232"/>
      <c r="AG42" s="23"/>
    </row>
    <row r="43" spans="1:33">
      <c r="A43" s="23"/>
      <c r="B43" s="30"/>
      <c r="Q43" s="23"/>
      <c r="AG43" s="23"/>
    </row>
    <row r="44" spans="1:33" ht="11.25" customHeight="1">
      <c r="A44" s="23"/>
      <c r="B44" s="30"/>
      <c r="C44" s="224" t="s">
        <v>157</v>
      </c>
      <c r="D44" s="229" t="s">
        <v>151</v>
      </c>
      <c r="E44" s="230"/>
      <c r="F44" s="230"/>
      <c r="G44" s="227" t="s">
        <v>95</v>
      </c>
      <c r="H44" s="227"/>
      <c r="I44" s="227"/>
      <c r="J44" s="227"/>
      <c r="K44" s="227"/>
      <c r="L44" s="227"/>
      <c r="M44" s="227"/>
      <c r="N44" s="228" t="s">
        <v>94</v>
      </c>
      <c r="O44" s="227"/>
      <c r="Q44" s="23"/>
      <c r="S44" s="224" t="s">
        <v>157</v>
      </c>
      <c r="T44" s="229" t="s">
        <v>151</v>
      </c>
      <c r="U44" s="230"/>
      <c r="V44" s="230"/>
      <c r="W44" s="227" t="s">
        <v>95</v>
      </c>
      <c r="X44" s="227"/>
      <c r="Y44" s="227"/>
      <c r="Z44" s="227"/>
      <c r="AA44" s="227"/>
      <c r="AB44" s="227"/>
      <c r="AC44" s="227"/>
      <c r="AD44" s="228" t="s">
        <v>94</v>
      </c>
      <c r="AE44" s="227"/>
      <c r="AG44" s="23"/>
    </row>
    <row r="45" spans="1:33" ht="18" customHeight="1">
      <c r="A45" s="23"/>
      <c r="B45" s="30"/>
      <c r="C45" s="224"/>
      <c r="D45" s="230"/>
      <c r="E45" s="230"/>
      <c r="F45" s="230"/>
      <c r="G45" s="227" t="s">
        <v>93</v>
      </c>
      <c r="H45" s="227"/>
      <c r="I45" s="227"/>
      <c r="J45" s="227"/>
      <c r="K45" s="227"/>
      <c r="L45" s="227"/>
      <c r="M45" s="227"/>
      <c r="N45" s="227"/>
      <c r="O45" s="227"/>
      <c r="Q45" s="23"/>
      <c r="S45" s="224"/>
      <c r="T45" s="230"/>
      <c r="U45" s="230"/>
      <c r="V45" s="230"/>
      <c r="W45" s="227" t="s">
        <v>93</v>
      </c>
      <c r="X45" s="227"/>
      <c r="Y45" s="227"/>
      <c r="Z45" s="227"/>
      <c r="AA45" s="227"/>
      <c r="AB45" s="227"/>
      <c r="AC45" s="227"/>
      <c r="AD45" s="227"/>
      <c r="AE45" s="227"/>
      <c r="AG45" s="23"/>
    </row>
    <row r="46" spans="1:33" ht="11.25" customHeight="1">
      <c r="A46" s="23"/>
      <c r="B46" s="30"/>
      <c r="C46" s="224"/>
      <c r="D46" s="223"/>
      <c r="E46" s="223"/>
      <c r="F46" s="223"/>
      <c r="G46" s="221" t="str">
        <f>IF(ISNA(VLOOKUP(C46,リスト!$J$5:$P$64,4,FALSE)),"",VLOOKUP(C46,リスト!$J$5:$P$64,4,FALSE))</f>
        <v/>
      </c>
      <c r="H46" s="221"/>
      <c r="I46" s="221"/>
      <c r="J46" s="221"/>
      <c r="K46" s="221"/>
      <c r="L46" s="221"/>
      <c r="M46" s="221"/>
      <c r="N46" s="222" t="str">
        <f>IF(ISNA(VLOOKUP(C46,リスト!$J$5:$P$64,7,FALSE)),"",VLOOKUP(C46,リスト!$J$5:$P$64,7,FALSE))</f>
        <v/>
      </c>
      <c r="O46" s="222"/>
      <c r="Q46" s="23"/>
      <c r="S46" s="224"/>
      <c r="T46" s="223"/>
      <c r="U46" s="223"/>
      <c r="V46" s="223"/>
      <c r="W46" s="221" t="str">
        <f>IF(ISNA(VLOOKUP(S46,リスト!$J$5:$P$64,4,FALSE)),"",VLOOKUP(S46,リスト!$J$5:$P$64,4,FALSE))</f>
        <v/>
      </c>
      <c r="X46" s="221"/>
      <c r="Y46" s="221"/>
      <c r="Z46" s="221"/>
      <c r="AA46" s="221"/>
      <c r="AB46" s="221"/>
      <c r="AC46" s="221"/>
      <c r="AD46" s="222" t="str">
        <f>IF(ISNA(VLOOKUP(S46,リスト!$J$5:$P$64,7,FALSE)),"",VLOOKUP(S46,リスト!$J$5:$P$64,7,FALSE))</f>
        <v/>
      </c>
      <c r="AE46" s="222"/>
      <c r="AG46" s="23"/>
    </row>
    <row r="47" spans="1:33" ht="18" customHeight="1">
      <c r="A47" s="23"/>
      <c r="B47" s="30"/>
      <c r="C47" s="224"/>
      <c r="D47" s="223"/>
      <c r="E47" s="223"/>
      <c r="F47" s="223"/>
      <c r="G47" s="222" t="str">
        <f>IF(ISNA(VLOOKUP(C46,リスト!$J$5:$P$64,3,FALSE)),"",VLOOKUP(C46,リスト!$J$5:$P$64,3,FALSE))</f>
        <v/>
      </c>
      <c r="H47" s="222"/>
      <c r="I47" s="222"/>
      <c r="J47" s="222"/>
      <c r="K47" s="222"/>
      <c r="L47" s="222"/>
      <c r="M47" s="222"/>
      <c r="N47" s="222"/>
      <c r="O47" s="222"/>
      <c r="Q47" s="23"/>
      <c r="S47" s="224"/>
      <c r="T47" s="223"/>
      <c r="U47" s="223"/>
      <c r="V47" s="223"/>
      <c r="W47" s="222" t="str">
        <f>IF(ISNA(VLOOKUP(S46,リスト!$J$5:$P$64,3,FALSE)),"",VLOOKUP(S46,リスト!$J$5:$P$64,3,FALSE))</f>
        <v/>
      </c>
      <c r="X47" s="222"/>
      <c r="Y47" s="222"/>
      <c r="Z47" s="222"/>
      <c r="AA47" s="222"/>
      <c r="AB47" s="222"/>
      <c r="AC47" s="222"/>
      <c r="AD47" s="222"/>
      <c r="AE47" s="222"/>
      <c r="AG47" s="23"/>
    </row>
    <row r="48" spans="1:33" ht="11.25" customHeight="1">
      <c r="A48" s="23"/>
      <c r="B48" s="30"/>
      <c r="C48" s="224"/>
      <c r="D48" s="223"/>
      <c r="E48" s="223"/>
      <c r="F48" s="223"/>
      <c r="G48" s="221" t="str">
        <f>IF(ISNA(VLOOKUP(C48,リスト!$J$5:$P$64,4,FALSE)),"",VLOOKUP(C48,リスト!$J$5:$P$64,4,FALSE))</f>
        <v/>
      </c>
      <c r="H48" s="221"/>
      <c r="I48" s="221"/>
      <c r="J48" s="221"/>
      <c r="K48" s="221"/>
      <c r="L48" s="221"/>
      <c r="M48" s="221"/>
      <c r="N48" s="222" t="str">
        <f>IF(ISNA(VLOOKUP(C48,リスト!$J$5:$P$64,7,FALSE)),"",VLOOKUP(C48,リスト!$J$5:$P$64,7,FALSE))</f>
        <v/>
      </c>
      <c r="O48" s="222"/>
      <c r="Q48" s="23"/>
      <c r="S48" s="224"/>
      <c r="T48" s="223"/>
      <c r="U48" s="223"/>
      <c r="V48" s="223"/>
      <c r="W48" s="221" t="str">
        <f>IF(ISNA(VLOOKUP(S48,リスト!$J$5:$P$64,4,FALSE)),"",VLOOKUP(S48,リスト!$J$5:$P$64,4,FALSE))</f>
        <v/>
      </c>
      <c r="X48" s="221"/>
      <c r="Y48" s="221"/>
      <c r="Z48" s="221"/>
      <c r="AA48" s="221"/>
      <c r="AB48" s="221"/>
      <c r="AC48" s="221"/>
      <c r="AD48" s="222" t="str">
        <f>IF(ISNA(VLOOKUP(S48,リスト!$J$5:$P$64,7,FALSE)),"",VLOOKUP(S48,リスト!$J$5:$P$64,7,FALSE))</f>
        <v/>
      </c>
      <c r="AE48" s="222"/>
      <c r="AG48" s="23"/>
    </row>
    <row r="49" spans="1:33" ht="18" customHeight="1">
      <c r="A49" s="23"/>
      <c r="B49" s="30"/>
      <c r="C49" s="224"/>
      <c r="D49" s="223"/>
      <c r="E49" s="223"/>
      <c r="F49" s="223"/>
      <c r="G49" s="222" t="str">
        <f>IF(ISNA(VLOOKUP(C48,リスト!$J$5:$P$64,3,FALSE)),"",VLOOKUP(C48,リスト!$J$5:$P$64,3,FALSE))</f>
        <v/>
      </c>
      <c r="H49" s="222"/>
      <c r="I49" s="222"/>
      <c r="J49" s="222"/>
      <c r="K49" s="222"/>
      <c r="L49" s="222"/>
      <c r="M49" s="222"/>
      <c r="N49" s="222"/>
      <c r="O49" s="222"/>
      <c r="Q49" s="23"/>
      <c r="S49" s="224"/>
      <c r="T49" s="223"/>
      <c r="U49" s="223"/>
      <c r="V49" s="223"/>
      <c r="W49" s="222" t="str">
        <f>IF(ISNA(VLOOKUP(S48,リスト!$J$5:$P$64,3,FALSE)),"",VLOOKUP(S48,リスト!$J$5:$P$64,3,FALSE))</f>
        <v/>
      </c>
      <c r="X49" s="222"/>
      <c r="Y49" s="222"/>
      <c r="Z49" s="222"/>
      <c r="AA49" s="222"/>
      <c r="AB49" s="222"/>
      <c r="AC49" s="222"/>
      <c r="AD49" s="222"/>
      <c r="AE49" s="222"/>
      <c r="AG49" s="23"/>
    </row>
    <row r="50" spans="1:33" ht="11.25" customHeight="1">
      <c r="A50" s="23"/>
      <c r="B50" s="30"/>
      <c r="C50" s="224"/>
      <c r="D50" s="223"/>
      <c r="E50" s="223"/>
      <c r="F50" s="223"/>
      <c r="G50" s="221" t="str">
        <f>IF(ISNA(VLOOKUP(C50,リスト!$J$5:$P$64,4,FALSE)),"",VLOOKUP(C50,リスト!$J$5:$P$64,4,FALSE))</f>
        <v/>
      </c>
      <c r="H50" s="221"/>
      <c r="I50" s="221"/>
      <c r="J50" s="221"/>
      <c r="K50" s="221"/>
      <c r="L50" s="221"/>
      <c r="M50" s="221"/>
      <c r="N50" s="222" t="str">
        <f>IF(ISNA(VLOOKUP(C50,リスト!$J$5:$P$64,7,FALSE)),"",VLOOKUP(C50,リスト!$J$5:$P$64,7,FALSE))</f>
        <v/>
      </c>
      <c r="O50" s="222"/>
      <c r="Q50" s="23"/>
      <c r="S50" s="224"/>
      <c r="T50" s="223"/>
      <c r="U50" s="223"/>
      <c r="V50" s="223"/>
      <c r="W50" s="221" t="str">
        <f>IF(ISNA(VLOOKUP(S50,リスト!$J$5:$P$64,4,FALSE)),"",VLOOKUP(S50,リスト!$J$5:$P$64,4,FALSE))</f>
        <v/>
      </c>
      <c r="X50" s="221"/>
      <c r="Y50" s="221"/>
      <c r="Z50" s="221"/>
      <c r="AA50" s="221"/>
      <c r="AB50" s="221"/>
      <c r="AC50" s="221"/>
      <c r="AD50" s="222" t="str">
        <f>IF(ISNA(VLOOKUP(S50,リスト!$J$5:$P$64,7,FALSE)),"",VLOOKUP(S50,リスト!$J$5:$P$64,7,FALSE))</f>
        <v/>
      </c>
      <c r="AE50" s="222"/>
      <c r="AG50" s="23"/>
    </row>
    <row r="51" spans="1:33" ht="18" customHeight="1">
      <c r="A51" s="23"/>
      <c r="B51" s="30"/>
      <c r="C51" s="224"/>
      <c r="D51" s="223"/>
      <c r="E51" s="223"/>
      <c r="F51" s="223"/>
      <c r="G51" s="222" t="str">
        <f>IF(ISNA(VLOOKUP(C50,リスト!$J$5:$P$64,3,FALSE)),"",VLOOKUP(C50,リスト!$J$5:$P$64,3,FALSE))</f>
        <v/>
      </c>
      <c r="H51" s="222"/>
      <c r="I51" s="222"/>
      <c r="J51" s="222"/>
      <c r="K51" s="222"/>
      <c r="L51" s="222"/>
      <c r="M51" s="222"/>
      <c r="N51" s="222"/>
      <c r="O51" s="222"/>
      <c r="Q51" s="23"/>
      <c r="S51" s="224"/>
      <c r="T51" s="223"/>
      <c r="U51" s="223"/>
      <c r="V51" s="223"/>
      <c r="W51" s="222" t="str">
        <f>IF(ISNA(VLOOKUP(S50,リスト!$J$5:$P$64,3,FALSE)),"",VLOOKUP(S50,リスト!$J$5:$P$64,3,FALSE))</f>
        <v/>
      </c>
      <c r="X51" s="222"/>
      <c r="Y51" s="222"/>
      <c r="Z51" s="222"/>
      <c r="AA51" s="222"/>
      <c r="AB51" s="222"/>
      <c r="AC51" s="222"/>
      <c r="AD51" s="222"/>
      <c r="AE51" s="222"/>
      <c r="AG51" s="23"/>
    </row>
    <row r="52" spans="1:33" ht="11.25" customHeight="1">
      <c r="A52" s="23"/>
      <c r="B52" s="30"/>
      <c r="C52" s="224"/>
      <c r="D52" s="223"/>
      <c r="E52" s="223"/>
      <c r="F52" s="223"/>
      <c r="G52" s="221" t="str">
        <f>IF(ISNA(VLOOKUP(C52,リスト!$J$5:$P$64,4,FALSE)),"",VLOOKUP(C52,リスト!$J$5:$P$64,4,FALSE))</f>
        <v/>
      </c>
      <c r="H52" s="221"/>
      <c r="I52" s="221"/>
      <c r="J52" s="221"/>
      <c r="K52" s="221"/>
      <c r="L52" s="221"/>
      <c r="M52" s="221"/>
      <c r="N52" s="222" t="str">
        <f>IF(ISNA(VLOOKUP(C52,リスト!$J$5:$P$64,7,FALSE)),"",VLOOKUP(C52,リスト!$J$5:$P$64,7,FALSE))</f>
        <v/>
      </c>
      <c r="O52" s="222"/>
      <c r="Q52" s="23"/>
      <c r="S52" s="224"/>
      <c r="T52" s="223"/>
      <c r="U52" s="223"/>
      <c r="V52" s="223"/>
      <c r="W52" s="221" t="str">
        <f>IF(ISNA(VLOOKUP(S52,リスト!$J$5:$P$64,4,FALSE)),"",VLOOKUP(S52,リスト!$J$5:$P$64,4,FALSE))</f>
        <v/>
      </c>
      <c r="X52" s="221"/>
      <c r="Y52" s="221"/>
      <c r="Z52" s="221"/>
      <c r="AA52" s="221"/>
      <c r="AB52" s="221"/>
      <c r="AC52" s="221"/>
      <c r="AD52" s="222" t="str">
        <f>IF(ISNA(VLOOKUP(S52,リスト!$J$5:$P$64,7,FALSE)),"",VLOOKUP(S52,リスト!$J$5:$P$64,7,FALSE))</f>
        <v/>
      </c>
      <c r="AE52" s="222"/>
      <c r="AG52" s="23"/>
    </row>
    <row r="53" spans="1:33" ht="18" customHeight="1">
      <c r="A53" s="23"/>
      <c r="B53" s="30"/>
      <c r="C53" s="224"/>
      <c r="D53" s="223"/>
      <c r="E53" s="223"/>
      <c r="F53" s="223"/>
      <c r="G53" s="222" t="str">
        <f>IF(ISNA(VLOOKUP(C52,リスト!$J$5:$P$64,3,FALSE)),"",VLOOKUP(C52,リスト!$J$5:$P$64,3,FALSE))</f>
        <v/>
      </c>
      <c r="H53" s="222"/>
      <c r="I53" s="222"/>
      <c r="J53" s="222"/>
      <c r="K53" s="222"/>
      <c r="L53" s="222"/>
      <c r="M53" s="222"/>
      <c r="N53" s="222"/>
      <c r="O53" s="222"/>
      <c r="Q53" s="23"/>
      <c r="S53" s="224"/>
      <c r="T53" s="223"/>
      <c r="U53" s="223"/>
      <c r="V53" s="223"/>
      <c r="W53" s="222" t="str">
        <f>IF(ISNA(VLOOKUP(S52,リスト!$J$5:$P$64,3,FALSE)),"",VLOOKUP(S52,リスト!$J$5:$P$64,3,FALSE))</f>
        <v/>
      </c>
      <c r="X53" s="222"/>
      <c r="Y53" s="222"/>
      <c r="Z53" s="222"/>
      <c r="AA53" s="222"/>
      <c r="AB53" s="222"/>
      <c r="AC53" s="222"/>
      <c r="AD53" s="222"/>
      <c r="AE53" s="222"/>
      <c r="AG53" s="23"/>
    </row>
    <row r="54" spans="1:33" ht="11.25" customHeight="1">
      <c r="A54" s="23"/>
      <c r="B54" s="30"/>
      <c r="C54" s="224"/>
      <c r="D54" s="223"/>
      <c r="E54" s="223"/>
      <c r="F54" s="223"/>
      <c r="G54" s="221" t="str">
        <f>IF(ISNA(VLOOKUP(C54,リスト!$J$5:$P$64,4,FALSE)),"",VLOOKUP(C54,リスト!$J$5:$P$64,4,FALSE))</f>
        <v/>
      </c>
      <c r="H54" s="221"/>
      <c r="I54" s="221"/>
      <c r="J54" s="221"/>
      <c r="K54" s="221"/>
      <c r="L54" s="221"/>
      <c r="M54" s="221"/>
      <c r="N54" s="222" t="str">
        <f>IF(ISNA(VLOOKUP(C54,リスト!$J$5:$P$64,7,FALSE)),"",VLOOKUP(C54,リスト!$J$5:$P$64,7,FALSE))</f>
        <v/>
      </c>
      <c r="O54" s="222"/>
      <c r="Q54" s="23"/>
      <c r="S54" s="224"/>
      <c r="T54" s="223"/>
      <c r="U54" s="223"/>
      <c r="V54" s="223"/>
      <c r="W54" s="221" t="str">
        <f>IF(ISNA(VLOOKUP(S54,リスト!$J$5:$P$64,4,FALSE)),"",VLOOKUP(S54,リスト!$J$5:$P$64,4,FALSE))</f>
        <v/>
      </c>
      <c r="X54" s="221"/>
      <c r="Y54" s="221"/>
      <c r="Z54" s="221"/>
      <c r="AA54" s="221"/>
      <c r="AB54" s="221"/>
      <c r="AC54" s="221"/>
      <c r="AD54" s="222" t="str">
        <f>IF(ISNA(VLOOKUP(S54,リスト!$J$5:$P$64,7,FALSE)),"",VLOOKUP(S54,リスト!$J$5:$P$64,7,FALSE))</f>
        <v/>
      </c>
      <c r="AE54" s="222"/>
      <c r="AG54" s="23"/>
    </row>
    <row r="55" spans="1:33" ht="18" customHeight="1">
      <c r="A55" s="23"/>
      <c r="B55" s="30"/>
      <c r="C55" s="224"/>
      <c r="D55" s="223"/>
      <c r="E55" s="223"/>
      <c r="F55" s="223"/>
      <c r="G55" s="222" t="str">
        <f>IF(ISNA(VLOOKUP(C54,リスト!$J$5:$P$64,3,FALSE)),"",VLOOKUP(C54,リスト!$J$5:$P$64,3,FALSE))</f>
        <v/>
      </c>
      <c r="H55" s="222"/>
      <c r="I55" s="222"/>
      <c r="J55" s="222"/>
      <c r="K55" s="222"/>
      <c r="L55" s="222"/>
      <c r="M55" s="222"/>
      <c r="N55" s="222"/>
      <c r="O55" s="222"/>
      <c r="Q55" s="23"/>
      <c r="S55" s="224"/>
      <c r="T55" s="223"/>
      <c r="U55" s="223"/>
      <c r="V55" s="223"/>
      <c r="W55" s="222" t="str">
        <f>IF(ISNA(VLOOKUP(S54,リスト!$J$5:$P$64,3,FALSE)),"",VLOOKUP(S54,リスト!$J$5:$P$64,3,FALSE))</f>
        <v/>
      </c>
      <c r="X55" s="222"/>
      <c r="Y55" s="222"/>
      <c r="Z55" s="222"/>
      <c r="AA55" s="222"/>
      <c r="AB55" s="222"/>
      <c r="AC55" s="222"/>
      <c r="AD55" s="222"/>
      <c r="AE55" s="222"/>
      <c r="AG55" s="23"/>
    </row>
    <row r="56" spans="1:33" ht="11.25" customHeight="1">
      <c r="A56" s="23"/>
      <c r="B56" s="30"/>
      <c r="C56" s="224"/>
      <c r="D56" s="223"/>
      <c r="E56" s="223"/>
      <c r="F56" s="223"/>
      <c r="G56" s="221" t="str">
        <f>IF(ISNA(VLOOKUP(C56,リスト!$J$5:$P$64,4,FALSE)),"",VLOOKUP(C56,リスト!$J$5:$P$64,4,FALSE))</f>
        <v/>
      </c>
      <c r="H56" s="221"/>
      <c r="I56" s="221"/>
      <c r="J56" s="221"/>
      <c r="K56" s="221"/>
      <c r="L56" s="221"/>
      <c r="M56" s="221"/>
      <c r="N56" s="222" t="str">
        <f>IF(ISNA(VLOOKUP(C56,リスト!$J$5:$P$64,7,FALSE)),"",VLOOKUP(C56,リスト!$J$5:$P$64,7,FALSE))</f>
        <v/>
      </c>
      <c r="O56" s="222"/>
      <c r="Q56" s="23"/>
      <c r="S56" s="224"/>
      <c r="T56" s="223"/>
      <c r="U56" s="223"/>
      <c r="V56" s="223"/>
      <c r="W56" s="221" t="str">
        <f>IF(ISNA(VLOOKUP(S56,リスト!$J$5:$P$64,4,FALSE)),"",VLOOKUP(S56,リスト!$J$5:$P$64,4,FALSE))</f>
        <v/>
      </c>
      <c r="X56" s="221"/>
      <c r="Y56" s="221"/>
      <c r="Z56" s="221"/>
      <c r="AA56" s="221"/>
      <c r="AB56" s="221"/>
      <c r="AC56" s="221"/>
      <c r="AD56" s="222" t="str">
        <f>IF(ISNA(VLOOKUP(S56,リスト!$J$5:$P$64,7,FALSE)),"",VLOOKUP(S56,リスト!$J$5:$P$64,7,FALSE))</f>
        <v/>
      </c>
      <c r="AE56" s="222"/>
      <c r="AG56" s="23"/>
    </row>
    <row r="57" spans="1:33" ht="18" customHeight="1">
      <c r="A57" s="23"/>
      <c r="B57" s="30"/>
      <c r="C57" s="224"/>
      <c r="D57" s="223"/>
      <c r="E57" s="223"/>
      <c r="F57" s="223"/>
      <c r="G57" s="222" t="str">
        <f>IF(ISNA(VLOOKUP(C56,リスト!$J$5:$P$64,3,FALSE)),"",VLOOKUP(C56,リスト!$J$5:$P$64,3,FALSE))</f>
        <v/>
      </c>
      <c r="H57" s="222"/>
      <c r="I57" s="222"/>
      <c r="J57" s="222"/>
      <c r="K57" s="222"/>
      <c r="L57" s="222"/>
      <c r="M57" s="222"/>
      <c r="N57" s="222"/>
      <c r="O57" s="222"/>
      <c r="Q57" s="23"/>
      <c r="S57" s="224"/>
      <c r="T57" s="223"/>
      <c r="U57" s="223"/>
      <c r="V57" s="223"/>
      <c r="W57" s="222" t="str">
        <f>IF(ISNA(VLOOKUP(S56,リスト!$J$5:$P$64,3,FALSE)),"",VLOOKUP(S56,リスト!$J$5:$P$64,3,FALSE))</f>
        <v/>
      </c>
      <c r="X57" s="222"/>
      <c r="Y57" s="222"/>
      <c r="Z57" s="222"/>
      <c r="AA57" s="222"/>
      <c r="AB57" s="222"/>
      <c r="AC57" s="222"/>
      <c r="AD57" s="222"/>
      <c r="AE57" s="222"/>
      <c r="AG57" s="23"/>
    </row>
    <row r="58" spans="1:33" ht="15.4" customHeight="1" thickBot="1">
      <c r="A58" s="23"/>
      <c r="B58" s="31"/>
      <c r="C58" s="21"/>
      <c r="D58" s="32" t="s">
        <v>56</v>
      </c>
      <c r="E58" s="21"/>
      <c r="F58" s="21"/>
      <c r="G58" s="21"/>
      <c r="H58" s="21"/>
      <c r="I58" s="21"/>
      <c r="J58" s="21"/>
      <c r="K58" s="21"/>
      <c r="L58" s="21"/>
      <c r="M58" s="21"/>
      <c r="N58" s="21"/>
      <c r="O58" s="21"/>
      <c r="P58" s="21"/>
      <c r="Q58" s="24"/>
      <c r="R58" s="21"/>
      <c r="S58" s="21"/>
      <c r="T58" s="32" t="s">
        <v>56</v>
      </c>
      <c r="U58" s="21"/>
      <c r="V58" s="21"/>
      <c r="W58" s="21"/>
      <c r="X58" s="21"/>
      <c r="Y58" s="21"/>
      <c r="Z58" s="21"/>
      <c r="AA58" s="21"/>
      <c r="AB58" s="21"/>
      <c r="AC58" s="21"/>
      <c r="AD58" s="21"/>
      <c r="AE58" s="21"/>
      <c r="AG58" s="24"/>
    </row>
    <row r="60" spans="1:33">
      <c r="C60" s="67" t="s">
        <v>153</v>
      </c>
    </row>
    <row r="61" spans="1:33">
      <c r="C61" s="69" t="s">
        <v>156</v>
      </c>
    </row>
    <row r="62" spans="1:33">
      <c r="C62" s="67" t="s">
        <v>154</v>
      </c>
    </row>
    <row r="63" spans="1:33">
      <c r="C63" s="67" t="s">
        <v>155</v>
      </c>
    </row>
    <row r="67" spans="1:39" ht="11.25" customHeight="1">
      <c r="C67" s="234" t="s">
        <v>16</v>
      </c>
      <c r="D67" s="234"/>
      <c r="E67" s="234"/>
      <c r="F67" s="234"/>
    </row>
    <row r="68" spans="1:39" ht="11.25" customHeight="1">
      <c r="C68" s="234"/>
      <c r="D68" s="234"/>
      <c r="E68" s="234"/>
      <c r="F68" s="234"/>
    </row>
    <row r="69" spans="1:39" ht="11.25" customHeight="1">
      <c r="C69" s="234"/>
      <c r="D69" s="234"/>
      <c r="E69" s="234"/>
      <c r="F69" s="234"/>
    </row>
    <row r="70" spans="1:39" ht="18.75">
      <c r="C70" s="234"/>
      <c r="D70" s="234"/>
      <c r="E70" s="234"/>
      <c r="F70" s="234"/>
      <c r="G70" s="233" t="s">
        <v>167</v>
      </c>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7"/>
      <c r="AI70" s="26"/>
      <c r="AJ70" s="26"/>
      <c r="AK70" s="26"/>
      <c r="AL70" s="26"/>
      <c r="AM70" s="26"/>
    </row>
    <row r="71" spans="1:39" ht="12" thickBot="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row>
    <row r="72" spans="1:39" ht="15.4" customHeight="1">
      <c r="A72" s="23"/>
      <c r="B72" s="28"/>
      <c r="C72" s="29"/>
      <c r="D72" s="29"/>
      <c r="E72" s="29"/>
      <c r="F72" s="29"/>
      <c r="G72" s="29"/>
      <c r="H72" s="29"/>
      <c r="I72" s="29"/>
      <c r="J72" s="29"/>
      <c r="K72" s="29"/>
      <c r="L72" s="29"/>
      <c r="M72" s="29"/>
      <c r="N72" s="29"/>
      <c r="O72" s="29"/>
      <c r="P72" s="29"/>
      <c r="Q72" s="22"/>
      <c r="AG72" s="23"/>
    </row>
    <row r="73" spans="1:39" ht="21.4" customHeight="1">
      <c r="A73" s="23"/>
      <c r="B73" s="30"/>
      <c r="D73" s="231" t="s">
        <v>165</v>
      </c>
      <c r="E73" s="231"/>
      <c r="F73" s="231"/>
      <c r="G73" s="225" t="str">
        <f>IF('陸上２（参加者名簿）'!$O$16="","",'陸上２（参加者名簿）'!$O$16)</f>
        <v/>
      </c>
      <c r="H73" s="225"/>
      <c r="I73" s="225"/>
      <c r="J73" s="225"/>
      <c r="K73" s="225"/>
      <c r="L73" s="225"/>
      <c r="M73" s="225"/>
      <c r="N73" s="27" t="s">
        <v>35</v>
      </c>
      <c r="O73" s="226" t="s">
        <v>88</v>
      </c>
      <c r="P73" s="226"/>
      <c r="Q73" s="23"/>
      <c r="T73" s="231" t="s">
        <v>165</v>
      </c>
      <c r="U73" s="231"/>
      <c r="V73" s="231"/>
      <c r="W73" s="225" t="str">
        <f>IF('陸上２（参加者名簿）'!$O$16="","",'陸上２（参加者名簿）'!$O$16)</f>
        <v/>
      </c>
      <c r="X73" s="225"/>
      <c r="Y73" s="225"/>
      <c r="Z73" s="225"/>
      <c r="AA73" s="225"/>
      <c r="AB73" s="225"/>
      <c r="AC73" s="225"/>
      <c r="AD73" s="27" t="s">
        <v>35</v>
      </c>
      <c r="AE73" s="226" t="s">
        <v>88</v>
      </c>
      <c r="AF73" s="226"/>
      <c r="AG73" s="23"/>
    </row>
    <row r="74" spans="1:39" ht="21.4" customHeight="1">
      <c r="A74" s="23"/>
      <c r="B74" s="30"/>
      <c r="D74" s="231" t="s">
        <v>86</v>
      </c>
      <c r="E74" s="231"/>
      <c r="F74" s="231"/>
      <c r="G74" s="225" t="str">
        <f>IF('陸上２（参加者名簿）'!$AH$16="","",'陸上２（参加者名簿）'!$AH$16)</f>
        <v/>
      </c>
      <c r="H74" s="225"/>
      <c r="I74" s="225"/>
      <c r="J74" s="225"/>
      <c r="K74" s="225"/>
      <c r="L74" s="225"/>
      <c r="M74" s="225"/>
      <c r="O74" s="33" t="str">
        <f>IF(O73="女",1,"")</f>
        <v/>
      </c>
      <c r="Q74" s="23"/>
      <c r="T74" s="231" t="s">
        <v>86</v>
      </c>
      <c r="U74" s="231"/>
      <c r="V74" s="231"/>
      <c r="W74" s="225" t="str">
        <f>IF('陸上２（参加者名簿）'!$AH$16="","",'陸上２（参加者名簿）'!$AH$16)</f>
        <v/>
      </c>
      <c r="X74" s="225"/>
      <c r="Y74" s="225"/>
      <c r="Z74" s="225"/>
      <c r="AA74" s="225"/>
      <c r="AB74" s="225"/>
      <c r="AC74" s="225"/>
      <c r="AE74" s="33" t="str">
        <f>IF(AE73="女",1,"")</f>
        <v/>
      </c>
      <c r="AG74" s="23"/>
    </row>
    <row r="75" spans="1:39" ht="21.4" customHeight="1">
      <c r="A75" s="23"/>
      <c r="B75" s="30"/>
      <c r="D75" s="231" t="s">
        <v>87</v>
      </c>
      <c r="E75" s="231"/>
      <c r="F75" s="231"/>
      <c r="G75" s="232"/>
      <c r="H75" s="232"/>
      <c r="I75" s="232"/>
      <c r="J75" s="232"/>
      <c r="K75" s="232"/>
      <c r="L75" s="232"/>
      <c r="M75" s="232"/>
      <c r="Q75" s="23"/>
      <c r="T75" s="231" t="s">
        <v>87</v>
      </c>
      <c r="U75" s="231"/>
      <c r="V75" s="231"/>
      <c r="W75" s="232"/>
      <c r="X75" s="232"/>
      <c r="Y75" s="232"/>
      <c r="Z75" s="232"/>
      <c r="AA75" s="232"/>
      <c r="AB75" s="232"/>
      <c r="AC75" s="232"/>
      <c r="AG75" s="23"/>
    </row>
    <row r="76" spans="1:39">
      <c r="A76" s="23"/>
      <c r="B76" s="30"/>
      <c r="Q76" s="23"/>
      <c r="AG76" s="23"/>
    </row>
    <row r="77" spans="1:39" ht="12" customHeight="1">
      <c r="A77" s="23"/>
      <c r="B77" s="30"/>
      <c r="C77" s="224" t="s">
        <v>157</v>
      </c>
      <c r="D77" s="229" t="s">
        <v>151</v>
      </c>
      <c r="E77" s="230"/>
      <c r="F77" s="230"/>
      <c r="G77" s="227" t="s">
        <v>95</v>
      </c>
      <c r="H77" s="227"/>
      <c r="I77" s="227"/>
      <c r="J77" s="227"/>
      <c r="K77" s="227"/>
      <c r="L77" s="227"/>
      <c r="M77" s="227"/>
      <c r="N77" s="228" t="s">
        <v>94</v>
      </c>
      <c r="O77" s="227"/>
      <c r="Q77" s="23"/>
      <c r="S77" s="224" t="s">
        <v>157</v>
      </c>
      <c r="T77" s="229" t="s">
        <v>151</v>
      </c>
      <c r="U77" s="230"/>
      <c r="V77" s="230"/>
      <c r="W77" s="227" t="s">
        <v>95</v>
      </c>
      <c r="X77" s="227"/>
      <c r="Y77" s="227"/>
      <c r="Z77" s="227"/>
      <c r="AA77" s="227"/>
      <c r="AB77" s="227"/>
      <c r="AC77" s="227"/>
      <c r="AD77" s="228" t="s">
        <v>94</v>
      </c>
      <c r="AE77" s="227"/>
      <c r="AG77" s="23"/>
    </row>
    <row r="78" spans="1:39" ht="18" customHeight="1">
      <c r="A78" s="23"/>
      <c r="B78" s="30"/>
      <c r="C78" s="224"/>
      <c r="D78" s="230"/>
      <c r="E78" s="230"/>
      <c r="F78" s="230"/>
      <c r="G78" s="227" t="s">
        <v>93</v>
      </c>
      <c r="H78" s="227"/>
      <c r="I78" s="227"/>
      <c r="J78" s="227"/>
      <c r="K78" s="227"/>
      <c r="L78" s="227"/>
      <c r="M78" s="227"/>
      <c r="N78" s="227"/>
      <c r="O78" s="227"/>
      <c r="Q78" s="23"/>
      <c r="S78" s="224"/>
      <c r="T78" s="230"/>
      <c r="U78" s="230"/>
      <c r="V78" s="230"/>
      <c r="W78" s="227" t="s">
        <v>93</v>
      </c>
      <c r="X78" s="227"/>
      <c r="Y78" s="227"/>
      <c r="Z78" s="227"/>
      <c r="AA78" s="227"/>
      <c r="AB78" s="227"/>
      <c r="AC78" s="227"/>
      <c r="AD78" s="227"/>
      <c r="AE78" s="227"/>
      <c r="AG78" s="23"/>
    </row>
    <row r="79" spans="1:39" ht="11.25" customHeight="1">
      <c r="A79" s="23"/>
      <c r="B79" s="30"/>
      <c r="C79" s="224"/>
      <c r="D79" s="223"/>
      <c r="E79" s="223"/>
      <c r="F79" s="223"/>
      <c r="G79" s="221" t="str">
        <f>IF(ISNA(VLOOKUP(C79,リスト!$J$5:$P$64,4,FALSE)),"",VLOOKUP(C79,リスト!$J$5:$P$64,4,FALSE))</f>
        <v/>
      </c>
      <c r="H79" s="221"/>
      <c r="I79" s="221"/>
      <c r="J79" s="221"/>
      <c r="K79" s="221"/>
      <c r="L79" s="221"/>
      <c r="M79" s="221"/>
      <c r="N79" s="222" t="str">
        <f>IF(ISNA(VLOOKUP(C79,リスト!$J$5:$P$64,7,FALSE)),"",VLOOKUP(C79,リスト!$J$5:$P$64,7,FALSE))</f>
        <v/>
      </c>
      <c r="O79" s="222"/>
      <c r="Q79" s="23"/>
      <c r="S79" s="224"/>
      <c r="T79" s="223"/>
      <c r="U79" s="223"/>
      <c r="V79" s="223"/>
      <c r="W79" s="221" t="str">
        <f>IF(ISNA(VLOOKUP(S79,リスト!$J$5:$P$64,4,FALSE)),"",VLOOKUP(S79,リスト!$J$5:$P$64,4,FALSE))</f>
        <v/>
      </c>
      <c r="X79" s="221"/>
      <c r="Y79" s="221"/>
      <c r="Z79" s="221"/>
      <c r="AA79" s="221"/>
      <c r="AB79" s="221"/>
      <c r="AC79" s="221"/>
      <c r="AD79" s="222" t="str">
        <f>IF(ISNA(VLOOKUP(S79,リスト!$J$5:$P$64,7,FALSE)),"",VLOOKUP(S79,リスト!$J$5:$P$64,7,FALSE))</f>
        <v/>
      </c>
      <c r="AE79" s="222"/>
      <c r="AG79" s="23"/>
    </row>
    <row r="80" spans="1:39" ht="18" customHeight="1">
      <c r="A80" s="23"/>
      <c r="B80" s="30"/>
      <c r="C80" s="224"/>
      <c r="D80" s="223"/>
      <c r="E80" s="223"/>
      <c r="F80" s="223"/>
      <c r="G80" s="222" t="str">
        <f>IF(ISNA(VLOOKUP(C79,リスト!$J$5:$P$64,3,FALSE)),"",VLOOKUP(C79,リスト!$J$5:$P$64,3,FALSE))</f>
        <v/>
      </c>
      <c r="H80" s="222"/>
      <c r="I80" s="222"/>
      <c r="J80" s="222"/>
      <c r="K80" s="222"/>
      <c r="L80" s="222"/>
      <c r="M80" s="222"/>
      <c r="N80" s="222"/>
      <c r="O80" s="222"/>
      <c r="Q80" s="23"/>
      <c r="S80" s="224"/>
      <c r="T80" s="223"/>
      <c r="U80" s="223"/>
      <c r="V80" s="223"/>
      <c r="W80" s="222" t="str">
        <f>IF(ISNA(VLOOKUP(S79,リスト!$J$5:$P$64,3,FALSE)),"",VLOOKUP(S79,リスト!$J$5:$P$64,3,FALSE))</f>
        <v/>
      </c>
      <c r="X80" s="222"/>
      <c r="Y80" s="222"/>
      <c r="Z80" s="222"/>
      <c r="AA80" s="222"/>
      <c r="AB80" s="222"/>
      <c r="AC80" s="222"/>
      <c r="AD80" s="222"/>
      <c r="AE80" s="222"/>
      <c r="AG80" s="23"/>
    </row>
    <row r="81" spans="1:33" ht="11.25" customHeight="1">
      <c r="A81" s="23"/>
      <c r="B81" s="30"/>
      <c r="C81" s="224"/>
      <c r="D81" s="223"/>
      <c r="E81" s="223"/>
      <c r="F81" s="223"/>
      <c r="G81" s="221" t="str">
        <f>IF(ISNA(VLOOKUP(C81,リスト!$J$5:$P$64,4,FALSE)),"",VLOOKUP(C81,リスト!$J$5:$P$64,4,FALSE))</f>
        <v/>
      </c>
      <c r="H81" s="221"/>
      <c r="I81" s="221"/>
      <c r="J81" s="221"/>
      <c r="K81" s="221"/>
      <c r="L81" s="221"/>
      <c r="M81" s="221"/>
      <c r="N81" s="222" t="str">
        <f>IF(ISNA(VLOOKUP(C81,リスト!$J$5:$P$64,7,FALSE)),"",VLOOKUP(C81,リスト!$J$5:$P$64,7,FALSE))</f>
        <v/>
      </c>
      <c r="O81" s="222"/>
      <c r="Q81" s="23"/>
      <c r="S81" s="224"/>
      <c r="T81" s="223"/>
      <c r="U81" s="223"/>
      <c r="V81" s="223"/>
      <c r="W81" s="221" t="str">
        <f>IF(ISNA(VLOOKUP(S81,リスト!$J$5:$P$64,4,FALSE)),"",VLOOKUP(S81,リスト!$J$5:$P$64,4,FALSE))</f>
        <v/>
      </c>
      <c r="X81" s="221"/>
      <c r="Y81" s="221"/>
      <c r="Z81" s="221"/>
      <c r="AA81" s="221"/>
      <c r="AB81" s="221"/>
      <c r="AC81" s="221"/>
      <c r="AD81" s="222" t="str">
        <f>IF(ISNA(VLOOKUP(S81,リスト!$J$5:$P$64,7,FALSE)),"",VLOOKUP(S81,リスト!$J$5:$P$64,7,FALSE))</f>
        <v/>
      </c>
      <c r="AE81" s="222"/>
      <c r="AG81" s="23"/>
    </row>
    <row r="82" spans="1:33" ht="18" customHeight="1">
      <c r="A82" s="23"/>
      <c r="B82" s="30"/>
      <c r="C82" s="224"/>
      <c r="D82" s="223"/>
      <c r="E82" s="223"/>
      <c r="F82" s="223"/>
      <c r="G82" s="222" t="str">
        <f>IF(ISNA(VLOOKUP(C81,リスト!$J$5:$P$64,3,FALSE)),"",VLOOKUP(C81,リスト!$J$5:$P$64,3,FALSE))</f>
        <v/>
      </c>
      <c r="H82" s="222"/>
      <c r="I82" s="222"/>
      <c r="J82" s="222"/>
      <c r="K82" s="222"/>
      <c r="L82" s="222"/>
      <c r="M82" s="222"/>
      <c r="N82" s="222"/>
      <c r="O82" s="222"/>
      <c r="Q82" s="23"/>
      <c r="S82" s="224"/>
      <c r="T82" s="223"/>
      <c r="U82" s="223"/>
      <c r="V82" s="223"/>
      <c r="W82" s="222" t="str">
        <f>IF(ISNA(VLOOKUP(S81,リスト!$J$5:$P$64,3,FALSE)),"",VLOOKUP(S81,リスト!$J$5:$P$64,3,FALSE))</f>
        <v/>
      </c>
      <c r="X82" s="222"/>
      <c r="Y82" s="222"/>
      <c r="Z82" s="222"/>
      <c r="AA82" s="222"/>
      <c r="AB82" s="222"/>
      <c r="AC82" s="222"/>
      <c r="AD82" s="222"/>
      <c r="AE82" s="222"/>
      <c r="AG82" s="23"/>
    </row>
    <row r="83" spans="1:33" ht="11.25" customHeight="1">
      <c r="A83" s="23"/>
      <c r="B83" s="30"/>
      <c r="C83" s="224"/>
      <c r="D83" s="223"/>
      <c r="E83" s="223"/>
      <c r="F83" s="223"/>
      <c r="G83" s="221" t="str">
        <f>IF(ISNA(VLOOKUP(C83,リスト!$J$5:$P$64,4,FALSE)),"",VLOOKUP(C83,リスト!$J$5:$P$64,4,FALSE))</f>
        <v/>
      </c>
      <c r="H83" s="221"/>
      <c r="I83" s="221"/>
      <c r="J83" s="221"/>
      <c r="K83" s="221"/>
      <c r="L83" s="221"/>
      <c r="M83" s="221"/>
      <c r="N83" s="222" t="str">
        <f>IF(ISNA(VLOOKUP(C83,リスト!$J$5:$P$64,7,FALSE)),"",VLOOKUP(C83,リスト!$J$5:$P$64,7,FALSE))</f>
        <v/>
      </c>
      <c r="O83" s="222"/>
      <c r="Q83" s="23"/>
      <c r="S83" s="224"/>
      <c r="T83" s="223"/>
      <c r="U83" s="223"/>
      <c r="V83" s="223"/>
      <c r="W83" s="221" t="str">
        <f>IF(ISNA(VLOOKUP(S83,リスト!$J$5:$P$64,4,FALSE)),"",VLOOKUP(S83,リスト!$J$5:$P$64,4,FALSE))</f>
        <v/>
      </c>
      <c r="X83" s="221"/>
      <c r="Y83" s="221"/>
      <c r="Z83" s="221"/>
      <c r="AA83" s="221"/>
      <c r="AB83" s="221"/>
      <c r="AC83" s="221"/>
      <c r="AD83" s="222" t="str">
        <f>IF(ISNA(VLOOKUP(S83,リスト!$J$5:$P$64,7,FALSE)),"",VLOOKUP(S83,リスト!$J$5:$P$64,7,FALSE))</f>
        <v/>
      </c>
      <c r="AE83" s="222"/>
      <c r="AG83" s="23"/>
    </row>
    <row r="84" spans="1:33" ht="18" customHeight="1">
      <c r="A84" s="23"/>
      <c r="B84" s="30"/>
      <c r="C84" s="224"/>
      <c r="D84" s="223"/>
      <c r="E84" s="223"/>
      <c r="F84" s="223"/>
      <c r="G84" s="222" t="str">
        <f>IF(ISNA(VLOOKUP(C83,リスト!$J$5:$P$64,3,FALSE)),"",VLOOKUP(C83,リスト!$J$5:$P$64,3,FALSE))</f>
        <v/>
      </c>
      <c r="H84" s="222"/>
      <c r="I84" s="222"/>
      <c r="J84" s="222"/>
      <c r="K84" s="222"/>
      <c r="L84" s="222"/>
      <c r="M84" s="222"/>
      <c r="N84" s="222"/>
      <c r="O84" s="222"/>
      <c r="Q84" s="23"/>
      <c r="S84" s="224"/>
      <c r="T84" s="223"/>
      <c r="U84" s="223"/>
      <c r="V84" s="223"/>
      <c r="W84" s="222" t="str">
        <f>IF(ISNA(VLOOKUP(S83,リスト!$J$5:$P$64,3,FALSE)),"",VLOOKUP(S83,リスト!$J$5:$P$64,3,FALSE))</f>
        <v/>
      </c>
      <c r="X84" s="222"/>
      <c r="Y84" s="222"/>
      <c r="Z84" s="222"/>
      <c r="AA84" s="222"/>
      <c r="AB84" s="222"/>
      <c r="AC84" s="222"/>
      <c r="AD84" s="222"/>
      <c r="AE84" s="222"/>
      <c r="AG84" s="23"/>
    </row>
    <row r="85" spans="1:33" ht="11.25" customHeight="1">
      <c r="A85" s="23"/>
      <c r="B85" s="30"/>
      <c r="C85" s="224"/>
      <c r="D85" s="223"/>
      <c r="E85" s="223"/>
      <c r="F85" s="223"/>
      <c r="G85" s="221" t="str">
        <f>IF(ISNA(VLOOKUP(C85,リスト!$J$5:$P$64,4,FALSE)),"",VLOOKUP(C85,リスト!$J$5:$P$64,4,FALSE))</f>
        <v/>
      </c>
      <c r="H85" s="221"/>
      <c r="I85" s="221"/>
      <c r="J85" s="221"/>
      <c r="K85" s="221"/>
      <c r="L85" s="221"/>
      <c r="M85" s="221"/>
      <c r="N85" s="222" t="str">
        <f>IF(ISNA(VLOOKUP(C85,リスト!$J$5:$P$64,7,FALSE)),"",VLOOKUP(C85,リスト!$J$5:$P$64,7,FALSE))</f>
        <v/>
      </c>
      <c r="O85" s="222"/>
      <c r="Q85" s="23"/>
      <c r="S85" s="224"/>
      <c r="T85" s="223"/>
      <c r="U85" s="223"/>
      <c r="V85" s="223"/>
      <c r="W85" s="221" t="str">
        <f>IF(ISNA(VLOOKUP(S85,リスト!$J$5:$P$64,4,FALSE)),"",VLOOKUP(S85,リスト!$J$5:$P$64,4,FALSE))</f>
        <v/>
      </c>
      <c r="X85" s="221"/>
      <c r="Y85" s="221"/>
      <c r="Z85" s="221"/>
      <c r="AA85" s="221"/>
      <c r="AB85" s="221"/>
      <c r="AC85" s="221"/>
      <c r="AD85" s="222" t="str">
        <f>IF(ISNA(VLOOKUP(S85,リスト!$J$5:$P$64,7,FALSE)),"",VLOOKUP(S85,リスト!$J$5:$P$64,7,FALSE))</f>
        <v/>
      </c>
      <c r="AE85" s="222"/>
      <c r="AG85" s="23"/>
    </row>
    <row r="86" spans="1:33" ht="18" customHeight="1">
      <c r="A86" s="23"/>
      <c r="B86" s="30"/>
      <c r="C86" s="224"/>
      <c r="D86" s="223"/>
      <c r="E86" s="223"/>
      <c r="F86" s="223"/>
      <c r="G86" s="222" t="str">
        <f>IF(ISNA(VLOOKUP(C85,リスト!$J$5:$P$64,3,FALSE)),"",VLOOKUP(C85,リスト!$J$5:$P$64,3,FALSE))</f>
        <v/>
      </c>
      <c r="H86" s="222"/>
      <c r="I86" s="222"/>
      <c r="J86" s="222"/>
      <c r="K86" s="222"/>
      <c r="L86" s="222"/>
      <c r="M86" s="222"/>
      <c r="N86" s="222"/>
      <c r="O86" s="222"/>
      <c r="Q86" s="23"/>
      <c r="S86" s="224"/>
      <c r="T86" s="223"/>
      <c r="U86" s="223"/>
      <c r="V86" s="223"/>
      <c r="W86" s="222" t="str">
        <f>IF(ISNA(VLOOKUP(S85,リスト!$J$5:$P$64,3,FALSE)),"",VLOOKUP(S85,リスト!$J$5:$P$64,3,FALSE))</f>
        <v/>
      </c>
      <c r="X86" s="222"/>
      <c r="Y86" s="222"/>
      <c r="Z86" s="222"/>
      <c r="AA86" s="222"/>
      <c r="AB86" s="222"/>
      <c r="AC86" s="222"/>
      <c r="AD86" s="222"/>
      <c r="AE86" s="222"/>
      <c r="AG86" s="23"/>
    </row>
    <row r="87" spans="1:33" ht="11.25" customHeight="1">
      <c r="A87" s="23"/>
      <c r="B87" s="30"/>
      <c r="C87" s="224"/>
      <c r="D87" s="223"/>
      <c r="E87" s="223"/>
      <c r="F87" s="223"/>
      <c r="G87" s="221" t="str">
        <f>IF(ISNA(VLOOKUP(C87,リスト!$J$5:$P$64,4,FALSE)),"",VLOOKUP(C87,リスト!$J$5:$P$64,4,FALSE))</f>
        <v/>
      </c>
      <c r="H87" s="221"/>
      <c r="I87" s="221"/>
      <c r="J87" s="221"/>
      <c r="K87" s="221"/>
      <c r="L87" s="221"/>
      <c r="M87" s="221"/>
      <c r="N87" s="222" t="str">
        <f>IF(ISNA(VLOOKUP(C87,リスト!$J$5:$P$64,7,FALSE)),"",VLOOKUP(C87,リスト!$J$5:$P$64,7,FALSE))</f>
        <v/>
      </c>
      <c r="O87" s="222"/>
      <c r="Q87" s="23"/>
      <c r="S87" s="224"/>
      <c r="T87" s="223"/>
      <c r="U87" s="223"/>
      <c r="V87" s="223"/>
      <c r="W87" s="221" t="str">
        <f>IF(ISNA(VLOOKUP(S87,リスト!$J$5:$P$64,4,FALSE)),"",VLOOKUP(S87,リスト!$J$5:$P$64,4,FALSE))</f>
        <v/>
      </c>
      <c r="X87" s="221"/>
      <c r="Y87" s="221"/>
      <c r="Z87" s="221"/>
      <c r="AA87" s="221"/>
      <c r="AB87" s="221"/>
      <c r="AC87" s="221"/>
      <c r="AD87" s="222" t="str">
        <f>IF(ISNA(VLOOKUP(S87,リスト!$J$5:$P$64,7,FALSE)),"",VLOOKUP(S87,リスト!$J$5:$P$64,7,FALSE))</f>
        <v/>
      </c>
      <c r="AE87" s="222"/>
      <c r="AG87" s="23"/>
    </row>
    <row r="88" spans="1:33" ht="18" customHeight="1">
      <c r="A88" s="23"/>
      <c r="B88" s="30"/>
      <c r="C88" s="224"/>
      <c r="D88" s="223"/>
      <c r="E88" s="223"/>
      <c r="F88" s="223"/>
      <c r="G88" s="222" t="str">
        <f>IF(ISNA(VLOOKUP(C87,リスト!$J$5:$P$64,3,FALSE)),"",VLOOKUP(C87,リスト!$J$5:$P$64,3,FALSE))</f>
        <v/>
      </c>
      <c r="H88" s="222"/>
      <c r="I88" s="222"/>
      <c r="J88" s="222"/>
      <c r="K88" s="222"/>
      <c r="L88" s="222"/>
      <c r="M88" s="222"/>
      <c r="N88" s="222"/>
      <c r="O88" s="222"/>
      <c r="Q88" s="23"/>
      <c r="S88" s="224"/>
      <c r="T88" s="223"/>
      <c r="U88" s="223"/>
      <c r="V88" s="223"/>
      <c r="W88" s="222" t="str">
        <f>IF(ISNA(VLOOKUP(S87,リスト!$J$5:$P$64,3,FALSE)),"",VLOOKUP(S87,リスト!$J$5:$P$64,3,FALSE))</f>
        <v/>
      </c>
      <c r="X88" s="222"/>
      <c r="Y88" s="222"/>
      <c r="Z88" s="222"/>
      <c r="AA88" s="222"/>
      <c r="AB88" s="222"/>
      <c r="AC88" s="222"/>
      <c r="AD88" s="222"/>
      <c r="AE88" s="222"/>
      <c r="AG88" s="23"/>
    </row>
    <row r="89" spans="1:33" ht="11.25" customHeight="1">
      <c r="A89" s="23"/>
      <c r="B89" s="30"/>
      <c r="C89" s="224"/>
      <c r="D89" s="223"/>
      <c r="E89" s="223"/>
      <c r="F89" s="223"/>
      <c r="G89" s="221" t="str">
        <f>IF(ISNA(VLOOKUP(C89,リスト!$J$5:$P$64,4,FALSE)),"",VLOOKUP(C89,リスト!$J$5:$P$64,4,FALSE))</f>
        <v/>
      </c>
      <c r="H89" s="221"/>
      <c r="I89" s="221"/>
      <c r="J89" s="221"/>
      <c r="K89" s="221"/>
      <c r="L89" s="221"/>
      <c r="M89" s="221"/>
      <c r="N89" s="222" t="str">
        <f>IF(ISNA(VLOOKUP(C89,リスト!$J$5:$P$64,7,FALSE)),"",VLOOKUP(C89,リスト!$J$5:$P$64,7,FALSE))</f>
        <v/>
      </c>
      <c r="O89" s="222"/>
      <c r="Q89" s="23"/>
      <c r="S89" s="224"/>
      <c r="T89" s="223"/>
      <c r="U89" s="223"/>
      <c r="V89" s="223"/>
      <c r="W89" s="221" t="str">
        <f>IF(ISNA(VLOOKUP(S89,リスト!$J$5:$P$64,4,FALSE)),"",VLOOKUP(S89,リスト!$J$5:$P$64,4,FALSE))</f>
        <v/>
      </c>
      <c r="X89" s="221"/>
      <c r="Y89" s="221"/>
      <c r="Z89" s="221"/>
      <c r="AA89" s="221"/>
      <c r="AB89" s="221"/>
      <c r="AC89" s="221"/>
      <c r="AD89" s="222" t="str">
        <f>IF(ISNA(VLOOKUP(S89,リスト!$J$5:$P$64,7,FALSE)),"",VLOOKUP(S89,リスト!$J$5:$P$64,7,FALSE))</f>
        <v/>
      </c>
      <c r="AE89" s="222"/>
      <c r="AG89" s="23"/>
    </row>
    <row r="90" spans="1:33" ht="18" customHeight="1">
      <c r="A90" s="23"/>
      <c r="B90" s="30"/>
      <c r="C90" s="224"/>
      <c r="D90" s="223"/>
      <c r="E90" s="223"/>
      <c r="F90" s="223"/>
      <c r="G90" s="222" t="str">
        <f>IF(ISNA(VLOOKUP(C89,リスト!$J$5:$P$64,3,FALSE)),"",VLOOKUP(C89,リスト!$J$5:$P$64,3,FALSE))</f>
        <v/>
      </c>
      <c r="H90" s="222"/>
      <c r="I90" s="222"/>
      <c r="J90" s="222"/>
      <c r="K90" s="222"/>
      <c r="L90" s="222"/>
      <c r="M90" s="222"/>
      <c r="N90" s="222"/>
      <c r="O90" s="222"/>
      <c r="Q90" s="23"/>
      <c r="S90" s="224"/>
      <c r="T90" s="223"/>
      <c r="U90" s="223"/>
      <c r="V90" s="223"/>
      <c r="W90" s="222" t="str">
        <f>IF(ISNA(VLOOKUP(S89,リスト!$J$5:$P$64,3,FALSE)),"",VLOOKUP(S89,リスト!$J$5:$P$64,3,FALSE))</f>
        <v/>
      </c>
      <c r="X90" s="222"/>
      <c r="Y90" s="222"/>
      <c r="Z90" s="222"/>
      <c r="AA90" s="222"/>
      <c r="AB90" s="222"/>
      <c r="AC90" s="222"/>
      <c r="AD90" s="222"/>
      <c r="AE90" s="222"/>
      <c r="AG90" s="23"/>
    </row>
    <row r="91" spans="1:33" ht="15.4" customHeight="1" thickBot="1">
      <c r="A91" s="23"/>
      <c r="B91" s="31"/>
      <c r="C91" s="21"/>
      <c r="D91" s="32" t="s">
        <v>56</v>
      </c>
      <c r="E91" s="21"/>
      <c r="F91" s="21"/>
      <c r="G91" s="21"/>
      <c r="H91" s="21"/>
      <c r="I91" s="21"/>
      <c r="J91" s="21"/>
      <c r="K91" s="21"/>
      <c r="L91" s="21"/>
      <c r="M91" s="21"/>
      <c r="N91" s="21"/>
      <c r="O91" s="21"/>
      <c r="P91" s="21"/>
      <c r="Q91" s="24"/>
      <c r="R91" s="21"/>
      <c r="S91" s="21"/>
      <c r="T91" s="32" t="s">
        <v>56</v>
      </c>
      <c r="U91" s="21"/>
      <c r="V91" s="21"/>
      <c r="W91" s="21"/>
      <c r="X91" s="21"/>
      <c r="Y91" s="21"/>
      <c r="Z91" s="21"/>
      <c r="AA91" s="21"/>
      <c r="AB91" s="21"/>
      <c r="AC91" s="21"/>
      <c r="AD91" s="21"/>
      <c r="AE91" s="21"/>
      <c r="AF91" s="21"/>
      <c r="AG91" s="24"/>
    </row>
    <row r="92" spans="1:33" ht="15.4" customHeight="1">
      <c r="A92" s="23"/>
      <c r="B92" s="28"/>
      <c r="C92" s="29"/>
      <c r="D92" s="29"/>
      <c r="E92" s="29"/>
      <c r="F92" s="29"/>
      <c r="G92" s="29"/>
      <c r="H92" s="29"/>
      <c r="I92" s="29"/>
      <c r="J92" s="29"/>
      <c r="K92" s="29"/>
      <c r="L92" s="29"/>
      <c r="M92" s="29"/>
      <c r="N92" s="29"/>
      <c r="O92" s="29"/>
      <c r="P92" s="29"/>
      <c r="Q92" s="22"/>
      <c r="AG92" s="23"/>
    </row>
    <row r="93" spans="1:33" ht="21.4" customHeight="1">
      <c r="A93" s="23"/>
      <c r="B93" s="30"/>
      <c r="D93" s="231" t="s">
        <v>165</v>
      </c>
      <c r="E93" s="231"/>
      <c r="F93" s="231"/>
      <c r="G93" s="225" t="str">
        <f>IF('陸上２（参加者名簿）'!$O$16="","",'陸上２（参加者名簿）'!$O$16)</f>
        <v/>
      </c>
      <c r="H93" s="225"/>
      <c r="I93" s="225"/>
      <c r="J93" s="225"/>
      <c r="K93" s="225"/>
      <c r="L93" s="225"/>
      <c r="M93" s="225"/>
      <c r="N93" s="27" t="s">
        <v>35</v>
      </c>
      <c r="O93" s="226" t="s">
        <v>88</v>
      </c>
      <c r="P93" s="226"/>
      <c r="Q93" s="23"/>
      <c r="T93" s="231" t="s">
        <v>165</v>
      </c>
      <c r="U93" s="231"/>
      <c r="V93" s="231"/>
      <c r="W93" s="225" t="str">
        <f>IF('陸上２（参加者名簿）'!$O$16="","",'陸上２（参加者名簿）'!$O$16)</f>
        <v/>
      </c>
      <c r="X93" s="225"/>
      <c r="Y93" s="225"/>
      <c r="Z93" s="225"/>
      <c r="AA93" s="225"/>
      <c r="AB93" s="225"/>
      <c r="AC93" s="225"/>
      <c r="AD93" s="27" t="s">
        <v>35</v>
      </c>
      <c r="AE93" s="226" t="s">
        <v>88</v>
      </c>
      <c r="AF93" s="226"/>
      <c r="AG93" s="23"/>
    </row>
    <row r="94" spans="1:33" ht="21.4" customHeight="1">
      <c r="A94" s="23"/>
      <c r="B94" s="30"/>
      <c r="D94" s="231" t="s">
        <v>86</v>
      </c>
      <c r="E94" s="231"/>
      <c r="F94" s="231"/>
      <c r="G94" s="225" t="str">
        <f>IF('陸上２（参加者名簿）'!$AH$16="","",'陸上２（参加者名簿）'!$AH$16)</f>
        <v/>
      </c>
      <c r="H94" s="225"/>
      <c r="I94" s="225"/>
      <c r="J94" s="225"/>
      <c r="K94" s="225"/>
      <c r="L94" s="225"/>
      <c r="M94" s="225"/>
      <c r="O94" s="33" t="str">
        <f>IF(O93="女",1,"")</f>
        <v/>
      </c>
      <c r="Q94" s="23"/>
      <c r="T94" s="231" t="s">
        <v>86</v>
      </c>
      <c r="U94" s="231"/>
      <c r="V94" s="231"/>
      <c r="W94" s="225" t="str">
        <f>IF('陸上２（参加者名簿）'!$AH$16="","",'陸上２（参加者名簿）'!$AH$16)</f>
        <v/>
      </c>
      <c r="X94" s="225"/>
      <c r="Y94" s="225"/>
      <c r="Z94" s="225"/>
      <c r="AA94" s="225"/>
      <c r="AB94" s="225"/>
      <c r="AC94" s="225"/>
      <c r="AE94" s="33" t="str">
        <f>IF(AE93="女",1,"")</f>
        <v/>
      </c>
      <c r="AG94" s="23"/>
    </row>
    <row r="95" spans="1:33" ht="21.4" customHeight="1">
      <c r="A95" s="23"/>
      <c r="B95" s="30"/>
      <c r="D95" s="231" t="s">
        <v>87</v>
      </c>
      <c r="E95" s="231"/>
      <c r="F95" s="231"/>
      <c r="G95" s="232"/>
      <c r="H95" s="232"/>
      <c r="I95" s="232"/>
      <c r="J95" s="232"/>
      <c r="K95" s="232"/>
      <c r="L95" s="232"/>
      <c r="M95" s="232"/>
      <c r="Q95" s="23"/>
      <c r="T95" s="231" t="s">
        <v>87</v>
      </c>
      <c r="U95" s="231"/>
      <c r="V95" s="231"/>
      <c r="W95" s="232"/>
      <c r="X95" s="232"/>
      <c r="Y95" s="232"/>
      <c r="Z95" s="232"/>
      <c r="AA95" s="232"/>
      <c r="AB95" s="232"/>
      <c r="AC95" s="232"/>
      <c r="AG95" s="23"/>
    </row>
    <row r="96" spans="1:33">
      <c r="A96" s="23"/>
      <c r="B96" s="30"/>
      <c r="Q96" s="23"/>
      <c r="AG96" s="23"/>
    </row>
    <row r="97" spans="1:33" ht="11.25" customHeight="1">
      <c r="A97" s="23"/>
      <c r="B97" s="30"/>
      <c r="C97" s="224" t="s">
        <v>157</v>
      </c>
      <c r="D97" s="229" t="s">
        <v>151</v>
      </c>
      <c r="E97" s="230"/>
      <c r="F97" s="230"/>
      <c r="G97" s="227" t="s">
        <v>95</v>
      </c>
      <c r="H97" s="227"/>
      <c r="I97" s="227"/>
      <c r="J97" s="227"/>
      <c r="K97" s="227"/>
      <c r="L97" s="227"/>
      <c r="M97" s="227"/>
      <c r="N97" s="228" t="s">
        <v>94</v>
      </c>
      <c r="O97" s="227"/>
      <c r="Q97" s="23"/>
      <c r="S97" s="224" t="s">
        <v>157</v>
      </c>
      <c r="T97" s="229" t="s">
        <v>151</v>
      </c>
      <c r="U97" s="230"/>
      <c r="V97" s="230"/>
      <c r="W97" s="227" t="s">
        <v>95</v>
      </c>
      <c r="X97" s="227"/>
      <c r="Y97" s="227"/>
      <c r="Z97" s="227"/>
      <c r="AA97" s="227"/>
      <c r="AB97" s="227"/>
      <c r="AC97" s="227"/>
      <c r="AD97" s="228" t="s">
        <v>94</v>
      </c>
      <c r="AE97" s="227"/>
      <c r="AG97" s="23"/>
    </row>
    <row r="98" spans="1:33" ht="18" customHeight="1">
      <c r="A98" s="23"/>
      <c r="B98" s="30"/>
      <c r="C98" s="224"/>
      <c r="D98" s="230"/>
      <c r="E98" s="230"/>
      <c r="F98" s="230"/>
      <c r="G98" s="227" t="s">
        <v>93</v>
      </c>
      <c r="H98" s="227"/>
      <c r="I98" s="227"/>
      <c r="J98" s="227"/>
      <c r="K98" s="227"/>
      <c r="L98" s="227"/>
      <c r="M98" s="227"/>
      <c r="N98" s="227"/>
      <c r="O98" s="227"/>
      <c r="Q98" s="23"/>
      <c r="S98" s="224"/>
      <c r="T98" s="230"/>
      <c r="U98" s="230"/>
      <c r="V98" s="230"/>
      <c r="W98" s="227" t="s">
        <v>93</v>
      </c>
      <c r="X98" s="227"/>
      <c r="Y98" s="227"/>
      <c r="Z98" s="227"/>
      <c r="AA98" s="227"/>
      <c r="AB98" s="227"/>
      <c r="AC98" s="227"/>
      <c r="AD98" s="227"/>
      <c r="AE98" s="227"/>
      <c r="AG98" s="23"/>
    </row>
    <row r="99" spans="1:33" ht="11.25" customHeight="1">
      <c r="A99" s="23"/>
      <c r="B99" s="30"/>
      <c r="C99" s="224"/>
      <c r="D99" s="223"/>
      <c r="E99" s="223"/>
      <c r="F99" s="223"/>
      <c r="G99" s="221" t="str">
        <f>IF(ISNA(VLOOKUP(C99,リスト!$J$5:$P$64,4,FALSE)),"",VLOOKUP(C99,リスト!$J$5:$P$64,4,FALSE))</f>
        <v/>
      </c>
      <c r="H99" s="221"/>
      <c r="I99" s="221"/>
      <c r="J99" s="221"/>
      <c r="K99" s="221"/>
      <c r="L99" s="221"/>
      <c r="M99" s="221"/>
      <c r="N99" s="222" t="str">
        <f>IF(ISNA(VLOOKUP(C99,リスト!$J$5:$P$64,7,FALSE)),"",VLOOKUP(C99,リスト!$J$5:$P$64,7,FALSE))</f>
        <v/>
      </c>
      <c r="O99" s="222"/>
      <c r="Q99" s="23"/>
      <c r="S99" s="224"/>
      <c r="T99" s="223"/>
      <c r="U99" s="223"/>
      <c r="V99" s="223"/>
      <c r="W99" s="221" t="str">
        <f>IF(ISNA(VLOOKUP(S99,リスト!$J$5:$P$64,4,FALSE)),"",VLOOKUP(S99,リスト!$J$5:$P$64,4,FALSE))</f>
        <v/>
      </c>
      <c r="X99" s="221"/>
      <c r="Y99" s="221"/>
      <c r="Z99" s="221"/>
      <c r="AA99" s="221"/>
      <c r="AB99" s="221"/>
      <c r="AC99" s="221"/>
      <c r="AD99" s="222" t="str">
        <f>IF(ISNA(VLOOKUP(S99,リスト!$J$5:$P$64,7,FALSE)),"",VLOOKUP(S99,リスト!$J$5:$P$64,7,FALSE))</f>
        <v/>
      </c>
      <c r="AE99" s="222"/>
      <c r="AG99" s="23"/>
    </row>
    <row r="100" spans="1:33" ht="18" customHeight="1">
      <c r="A100" s="23"/>
      <c r="B100" s="30"/>
      <c r="C100" s="224"/>
      <c r="D100" s="223"/>
      <c r="E100" s="223"/>
      <c r="F100" s="223"/>
      <c r="G100" s="222" t="str">
        <f>IF(ISNA(VLOOKUP(C99,リスト!$J$5:$P$64,3,FALSE)),"",VLOOKUP(C99,リスト!$J$5:$P$64,3,FALSE))</f>
        <v/>
      </c>
      <c r="H100" s="222"/>
      <c r="I100" s="222"/>
      <c r="J100" s="222"/>
      <c r="K100" s="222"/>
      <c r="L100" s="222"/>
      <c r="M100" s="222"/>
      <c r="N100" s="222"/>
      <c r="O100" s="222"/>
      <c r="Q100" s="23"/>
      <c r="S100" s="224"/>
      <c r="T100" s="223"/>
      <c r="U100" s="223"/>
      <c r="V100" s="223"/>
      <c r="W100" s="222" t="str">
        <f>IF(ISNA(VLOOKUP(S99,リスト!$J$5:$P$64,3,FALSE)),"",VLOOKUP(S99,リスト!$J$5:$P$64,3,FALSE))</f>
        <v/>
      </c>
      <c r="X100" s="222"/>
      <c r="Y100" s="222"/>
      <c r="Z100" s="222"/>
      <c r="AA100" s="222"/>
      <c r="AB100" s="222"/>
      <c r="AC100" s="222"/>
      <c r="AD100" s="222"/>
      <c r="AE100" s="222"/>
      <c r="AG100" s="23"/>
    </row>
    <row r="101" spans="1:33" ht="11.25" customHeight="1">
      <c r="A101" s="23"/>
      <c r="B101" s="30"/>
      <c r="C101" s="224"/>
      <c r="D101" s="223"/>
      <c r="E101" s="223"/>
      <c r="F101" s="223"/>
      <c r="G101" s="221" t="str">
        <f>IF(ISNA(VLOOKUP(C101,リスト!$J$5:$P$64,4,FALSE)),"",VLOOKUP(C101,リスト!$J$5:$P$64,4,FALSE))</f>
        <v/>
      </c>
      <c r="H101" s="221"/>
      <c r="I101" s="221"/>
      <c r="J101" s="221"/>
      <c r="K101" s="221"/>
      <c r="L101" s="221"/>
      <c r="M101" s="221"/>
      <c r="N101" s="222" t="str">
        <f>IF(ISNA(VLOOKUP(C101,リスト!$J$5:$P$64,7,FALSE)),"",VLOOKUP(C101,リスト!$J$5:$P$64,7,FALSE))</f>
        <v/>
      </c>
      <c r="O101" s="222"/>
      <c r="Q101" s="23"/>
      <c r="S101" s="224"/>
      <c r="T101" s="223"/>
      <c r="U101" s="223"/>
      <c r="V101" s="223"/>
      <c r="W101" s="221" t="str">
        <f>IF(ISNA(VLOOKUP(S101,リスト!$J$5:$P$64,4,FALSE)),"",VLOOKUP(S101,リスト!$J$5:$P$64,4,FALSE))</f>
        <v/>
      </c>
      <c r="X101" s="221"/>
      <c r="Y101" s="221"/>
      <c r="Z101" s="221"/>
      <c r="AA101" s="221"/>
      <c r="AB101" s="221"/>
      <c r="AC101" s="221"/>
      <c r="AD101" s="222" t="str">
        <f>IF(ISNA(VLOOKUP(S101,リスト!$J$5:$P$64,7,FALSE)),"",VLOOKUP(S101,リスト!$J$5:$P$64,7,FALSE))</f>
        <v/>
      </c>
      <c r="AE101" s="222"/>
      <c r="AG101" s="23"/>
    </row>
    <row r="102" spans="1:33" ht="18" customHeight="1">
      <c r="A102" s="23"/>
      <c r="B102" s="30"/>
      <c r="C102" s="224"/>
      <c r="D102" s="223"/>
      <c r="E102" s="223"/>
      <c r="F102" s="223"/>
      <c r="G102" s="222" t="str">
        <f>IF(ISNA(VLOOKUP(C101,リスト!$J$5:$P$64,3,FALSE)),"",VLOOKUP(C101,リスト!$J$5:$P$64,3,FALSE))</f>
        <v/>
      </c>
      <c r="H102" s="222"/>
      <c r="I102" s="222"/>
      <c r="J102" s="222"/>
      <c r="K102" s="222"/>
      <c r="L102" s="222"/>
      <c r="M102" s="222"/>
      <c r="N102" s="222"/>
      <c r="O102" s="222"/>
      <c r="Q102" s="23"/>
      <c r="S102" s="224"/>
      <c r="T102" s="223"/>
      <c r="U102" s="223"/>
      <c r="V102" s="223"/>
      <c r="W102" s="222" t="str">
        <f>IF(ISNA(VLOOKUP(S101,リスト!$J$5:$P$64,3,FALSE)),"",VLOOKUP(S101,リスト!$J$5:$P$64,3,FALSE))</f>
        <v/>
      </c>
      <c r="X102" s="222"/>
      <c r="Y102" s="222"/>
      <c r="Z102" s="222"/>
      <c r="AA102" s="222"/>
      <c r="AB102" s="222"/>
      <c r="AC102" s="222"/>
      <c r="AD102" s="222"/>
      <c r="AE102" s="222"/>
      <c r="AG102" s="23"/>
    </row>
    <row r="103" spans="1:33" ht="11.25" customHeight="1">
      <c r="A103" s="23"/>
      <c r="B103" s="30"/>
      <c r="C103" s="224"/>
      <c r="D103" s="223"/>
      <c r="E103" s="223"/>
      <c r="F103" s="223"/>
      <c r="G103" s="221" t="str">
        <f>IF(ISNA(VLOOKUP(C103,リスト!$J$5:$P$64,4,FALSE)),"",VLOOKUP(C103,リスト!$J$5:$P$64,4,FALSE))</f>
        <v/>
      </c>
      <c r="H103" s="221"/>
      <c r="I103" s="221"/>
      <c r="J103" s="221"/>
      <c r="K103" s="221"/>
      <c r="L103" s="221"/>
      <c r="M103" s="221"/>
      <c r="N103" s="222" t="str">
        <f>IF(ISNA(VLOOKUP(C103,リスト!$J$5:$P$64,7,FALSE)),"",VLOOKUP(C103,リスト!$J$5:$P$64,7,FALSE))</f>
        <v/>
      </c>
      <c r="O103" s="222"/>
      <c r="Q103" s="23"/>
      <c r="S103" s="224"/>
      <c r="T103" s="223"/>
      <c r="U103" s="223"/>
      <c r="V103" s="223"/>
      <c r="W103" s="221" t="str">
        <f>IF(ISNA(VLOOKUP(S103,リスト!$J$5:$P$64,4,FALSE)),"",VLOOKUP(S103,リスト!$J$5:$P$64,4,FALSE))</f>
        <v/>
      </c>
      <c r="X103" s="221"/>
      <c r="Y103" s="221"/>
      <c r="Z103" s="221"/>
      <c r="AA103" s="221"/>
      <c r="AB103" s="221"/>
      <c r="AC103" s="221"/>
      <c r="AD103" s="222" t="str">
        <f>IF(ISNA(VLOOKUP(S103,リスト!$J$5:$P$64,7,FALSE)),"",VLOOKUP(S103,リスト!$J$5:$P$64,7,FALSE))</f>
        <v/>
      </c>
      <c r="AE103" s="222"/>
      <c r="AG103" s="23"/>
    </row>
    <row r="104" spans="1:33" ht="18" customHeight="1">
      <c r="A104" s="23"/>
      <c r="B104" s="30"/>
      <c r="C104" s="224"/>
      <c r="D104" s="223"/>
      <c r="E104" s="223"/>
      <c r="F104" s="223"/>
      <c r="G104" s="222" t="str">
        <f>IF(ISNA(VLOOKUP(C103,リスト!$J$5:$P$64,3,FALSE)),"",VLOOKUP(C103,リスト!$J$5:$P$64,3,FALSE))</f>
        <v/>
      </c>
      <c r="H104" s="222"/>
      <c r="I104" s="222"/>
      <c r="J104" s="222"/>
      <c r="K104" s="222"/>
      <c r="L104" s="222"/>
      <c r="M104" s="222"/>
      <c r="N104" s="222"/>
      <c r="O104" s="222"/>
      <c r="Q104" s="23"/>
      <c r="S104" s="224"/>
      <c r="T104" s="223"/>
      <c r="U104" s="223"/>
      <c r="V104" s="223"/>
      <c r="W104" s="222" t="str">
        <f>IF(ISNA(VLOOKUP(S103,リスト!$J$5:$P$64,3,FALSE)),"",VLOOKUP(S103,リスト!$J$5:$P$64,3,FALSE))</f>
        <v/>
      </c>
      <c r="X104" s="222"/>
      <c r="Y104" s="222"/>
      <c r="Z104" s="222"/>
      <c r="AA104" s="222"/>
      <c r="AB104" s="222"/>
      <c r="AC104" s="222"/>
      <c r="AD104" s="222"/>
      <c r="AE104" s="222"/>
      <c r="AG104" s="23"/>
    </row>
    <row r="105" spans="1:33" ht="11.25" customHeight="1">
      <c r="A105" s="23"/>
      <c r="B105" s="30"/>
      <c r="C105" s="224"/>
      <c r="D105" s="223"/>
      <c r="E105" s="223"/>
      <c r="F105" s="223"/>
      <c r="G105" s="221" t="str">
        <f>IF(ISNA(VLOOKUP(C105,リスト!$J$5:$P$64,4,FALSE)),"",VLOOKUP(C105,リスト!$J$5:$P$64,4,FALSE))</f>
        <v/>
      </c>
      <c r="H105" s="221"/>
      <c r="I105" s="221"/>
      <c r="J105" s="221"/>
      <c r="K105" s="221"/>
      <c r="L105" s="221"/>
      <c r="M105" s="221"/>
      <c r="N105" s="222" t="str">
        <f>IF(ISNA(VLOOKUP(C105,リスト!$J$5:$P$64,7,FALSE)),"",VLOOKUP(C105,リスト!$J$5:$P$64,7,FALSE))</f>
        <v/>
      </c>
      <c r="O105" s="222"/>
      <c r="Q105" s="23"/>
      <c r="S105" s="224"/>
      <c r="T105" s="223"/>
      <c r="U105" s="223"/>
      <c r="V105" s="223"/>
      <c r="W105" s="221" t="str">
        <f>IF(ISNA(VLOOKUP(S105,リスト!$J$5:$P$64,4,FALSE)),"",VLOOKUP(S105,リスト!$J$5:$P$64,4,FALSE))</f>
        <v/>
      </c>
      <c r="X105" s="221"/>
      <c r="Y105" s="221"/>
      <c r="Z105" s="221"/>
      <c r="AA105" s="221"/>
      <c r="AB105" s="221"/>
      <c r="AC105" s="221"/>
      <c r="AD105" s="222" t="str">
        <f>IF(ISNA(VLOOKUP(S105,リスト!$J$5:$P$64,7,FALSE)),"",VLOOKUP(S105,リスト!$J$5:$P$64,7,FALSE))</f>
        <v/>
      </c>
      <c r="AE105" s="222"/>
      <c r="AG105" s="23"/>
    </row>
    <row r="106" spans="1:33" ht="18" customHeight="1">
      <c r="A106" s="23"/>
      <c r="B106" s="30"/>
      <c r="C106" s="224"/>
      <c r="D106" s="223"/>
      <c r="E106" s="223"/>
      <c r="F106" s="223"/>
      <c r="G106" s="222" t="str">
        <f>IF(ISNA(VLOOKUP(C105,リスト!$J$5:$P$64,3,FALSE)),"",VLOOKUP(C105,リスト!$J$5:$P$64,3,FALSE))</f>
        <v/>
      </c>
      <c r="H106" s="222"/>
      <c r="I106" s="222"/>
      <c r="J106" s="222"/>
      <c r="K106" s="222"/>
      <c r="L106" s="222"/>
      <c r="M106" s="222"/>
      <c r="N106" s="222"/>
      <c r="O106" s="222"/>
      <c r="Q106" s="23"/>
      <c r="S106" s="224"/>
      <c r="T106" s="223"/>
      <c r="U106" s="223"/>
      <c r="V106" s="223"/>
      <c r="W106" s="222" t="str">
        <f>IF(ISNA(VLOOKUP(S105,リスト!$J$5:$P$64,3,FALSE)),"",VLOOKUP(S105,リスト!$J$5:$P$64,3,FALSE))</f>
        <v/>
      </c>
      <c r="X106" s="222"/>
      <c r="Y106" s="222"/>
      <c r="Z106" s="222"/>
      <c r="AA106" s="222"/>
      <c r="AB106" s="222"/>
      <c r="AC106" s="222"/>
      <c r="AD106" s="222"/>
      <c r="AE106" s="222"/>
      <c r="AG106" s="23"/>
    </row>
    <row r="107" spans="1:33" ht="11.25" customHeight="1">
      <c r="A107" s="23"/>
      <c r="B107" s="30"/>
      <c r="C107" s="224"/>
      <c r="D107" s="223"/>
      <c r="E107" s="223"/>
      <c r="F107" s="223"/>
      <c r="G107" s="221" t="str">
        <f>IF(ISNA(VLOOKUP(C107,リスト!$J$5:$P$64,4,FALSE)),"",VLOOKUP(C107,リスト!$J$5:$P$64,4,FALSE))</f>
        <v/>
      </c>
      <c r="H107" s="221"/>
      <c r="I107" s="221"/>
      <c r="J107" s="221"/>
      <c r="K107" s="221"/>
      <c r="L107" s="221"/>
      <c r="M107" s="221"/>
      <c r="N107" s="222" t="str">
        <f>IF(ISNA(VLOOKUP(C107,リスト!$J$5:$P$64,7,FALSE)),"",VLOOKUP(C107,リスト!$J$5:$P$64,7,FALSE))</f>
        <v/>
      </c>
      <c r="O107" s="222"/>
      <c r="Q107" s="23"/>
      <c r="S107" s="224"/>
      <c r="T107" s="223"/>
      <c r="U107" s="223"/>
      <c r="V107" s="223"/>
      <c r="W107" s="221" t="str">
        <f>IF(ISNA(VLOOKUP(S107,リスト!$J$5:$P$64,4,FALSE)),"",VLOOKUP(S107,リスト!$J$5:$P$64,4,FALSE))</f>
        <v/>
      </c>
      <c r="X107" s="221"/>
      <c r="Y107" s="221"/>
      <c r="Z107" s="221"/>
      <c r="AA107" s="221"/>
      <c r="AB107" s="221"/>
      <c r="AC107" s="221"/>
      <c r="AD107" s="222" t="str">
        <f>IF(ISNA(VLOOKUP(S107,リスト!$J$5:$P$64,7,FALSE)),"",VLOOKUP(S107,リスト!$J$5:$P$64,7,FALSE))</f>
        <v/>
      </c>
      <c r="AE107" s="222"/>
      <c r="AG107" s="23"/>
    </row>
    <row r="108" spans="1:33" ht="18" customHeight="1">
      <c r="A108" s="23"/>
      <c r="B108" s="30"/>
      <c r="C108" s="224"/>
      <c r="D108" s="223"/>
      <c r="E108" s="223"/>
      <c r="F108" s="223"/>
      <c r="G108" s="222" t="str">
        <f>IF(ISNA(VLOOKUP(C107,リスト!$J$5:$P$64,3,FALSE)),"",VLOOKUP(C107,リスト!$J$5:$P$64,3,FALSE))</f>
        <v/>
      </c>
      <c r="H108" s="222"/>
      <c r="I108" s="222"/>
      <c r="J108" s="222"/>
      <c r="K108" s="222"/>
      <c r="L108" s="222"/>
      <c r="M108" s="222"/>
      <c r="N108" s="222"/>
      <c r="O108" s="222"/>
      <c r="Q108" s="23"/>
      <c r="S108" s="224"/>
      <c r="T108" s="223"/>
      <c r="U108" s="223"/>
      <c r="V108" s="223"/>
      <c r="W108" s="222" t="str">
        <f>IF(ISNA(VLOOKUP(S107,リスト!$J$5:$P$64,3,FALSE)),"",VLOOKUP(S107,リスト!$J$5:$P$64,3,FALSE))</f>
        <v/>
      </c>
      <c r="X108" s="222"/>
      <c r="Y108" s="222"/>
      <c r="Z108" s="222"/>
      <c r="AA108" s="222"/>
      <c r="AB108" s="222"/>
      <c r="AC108" s="222"/>
      <c r="AD108" s="222"/>
      <c r="AE108" s="222"/>
      <c r="AG108" s="23"/>
    </row>
    <row r="109" spans="1:33" ht="11.25" customHeight="1">
      <c r="A109" s="23"/>
      <c r="B109" s="30"/>
      <c r="C109" s="224"/>
      <c r="D109" s="223"/>
      <c r="E109" s="223"/>
      <c r="F109" s="223"/>
      <c r="G109" s="221" t="str">
        <f>IF(ISNA(VLOOKUP(C109,リスト!$J$5:$P$64,4,FALSE)),"",VLOOKUP(C109,リスト!$J$5:$P$64,4,FALSE))</f>
        <v/>
      </c>
      <c r="H109" s="221"/>
      <c r="I109" s="221"/>
      <c r="J109" s="221"/>
      <c r="K109" s="221"/>
      <c r="L109" s="221"/>
      <c r="M109" s="221"/>
      <c r="N109" s="222" t="str">
        <f>IF(ISNA(VLOOKUP(C109,リスト!$J$5:$P$64,7,FALSE)),"",VLOOKUP(C109,リスト!$J$5:$P$64,7,FALSE))</f>
        <v/>
      </c>
      <c r="O109" s="222"/>
      <c r="Q109" s="23"/>
      <c r="S109" s="224"/>
      <c r="T109" s="223"/>
      <c r="U109" s="223"/>
      <c r="V109" s="223"/>
      <c r="W109" s="221" t="str">
        <f>IF(ISNA(VLOOKUP(S109,リスト!$J$5:$P$64,4,FALSE)),"",VLOOKUP(S109,リスト!$J$5:$P$64,4,FALSE))</f>
        <v/>
      </c>
      <c r="X109" s="221"/>
      <c r="Y109" s="221"/>
      <c r="Z109" s="221"/>
      <c r="AA109" s="221"/>
      <c r="AB109" s="221"/>
      <c r="AC109" s="221"/>
      <c r="AD109" s="222" t="str">
        <f>IF(ISNA(VLOOKUP(S109,リスト!$J$5:$P$64,7,FALSE)),"",VLOOKUP(S109,リスト!$J$5:$P$64,7,FALSE))</f>
        <v/>
      </c>
      <c r="AE109" s="222"/>
      <c r="AG109" s="23"/>
    </row>
    <row r="110" spans="1:33" ht="18" customHeight="1">
      <c r="A110" s="23"/>
      <c r="B110" s="30"/>
      <c r="C110" s="224"/>
      <c r="D110" s="223"/>
      <c r="E110" s="223"/>
      <c r="F110" s="223"/>
      <c r="G110" s="222" t="str">
        <f>IF(ISNA(VLOOKUP(C109,リスト!$J$5:$P$64,3,FALSE)),"",VLOOKUP(C109,リスト!$J$5:$P$64,3,FALSE))</f>
        <v/>
      </c>
      <c r="H110" s="222"/>
      <c r="I110" s="222"/>
      <c r="J110" s="222"/>
      <c r="K110" s="222"/>
      <c r="L110" s="222"/>
      <c r="M110" s="222"/>
      <c r="N110" s="222"/>
      <c r="O110" s="222"/>
      <c r="Q110" s="23"/>
      <c r="S110" s="224"/>
      <c r="T110" s="223"/>
      <c r="U110" s="223"/>
      <c r="V110" s="223"/>
      <c r="W110" s="222" t="str">
        <f>IF(ISNA(VLOOKUP(S109,リスト!$J$5:$P$64,3,FALSE)),"",VLOOKUP(S109,リスト!$J$5:$P$64,3,FALSE))</f>
        <v/>
      </c>
      <c r="X110" s="222"/>
      <c r="Y110" s="222"/>
      <c r="Z110" s="222"/>
      <c r="AA110" s="222"/>
      <c r="AB110" s="222"/>
      <c r="AC110" s="222"/>
      <c r="AD110" s="222"/>
      <c r="AE110" s="222"/>
      <c r="AG110" s="23"/>
    </row>
    <row r="111" spans="1:33" ht="15.4" customHeight="1" thickBot="1">
      <c r="A111" s="23"/>
      <c r="B111" s="31"/>
      <c r="C111" s="21"/>
      <c r="D111" s="32" t="s">
        <v>56</v>
      </c>
      <c r="E111" s="21"/>
      <c r="F111" s="21"/>
      <c r="G111" s="21"/>
      <c r="H111" s="21"/>
      <c r="I111" s="21"/>
      <c r="J111" s="21"/>
      <c r="K111" s="21"/>
      <c r="L111" s="21"/>
      <c r="M111" s="21"/>
      <c r="N111" s="21"/>
      <c r="O111" s="21"/>
      <c r="P111" s="21"/>
      <c r="Q111" s="24"/>
      <c r="R111" s="21"/>
      <c r="S111" s="21"/>
      <c r="T111" s="32" t="s">
        <v>56</v>
      </c>
      <c r="U111" s="21"/>
      <c r="V111" s="21"/>
      <c r="W111" s="21"/>
      <c r="X111" s="21"/>
      <c r="Y111" s="21"/>
      <c r="Z111" s="21"/>
      <c r="AA111" s="21"/>
      <c r="AB111" s="21"/>
      <c r="AC111" s="21"/>
      <c r="AD111" s="21"/>
      <c r="AE111" s="21"/>
      <c r="AG111" s="24"/>
    </row>
    <row r="113" spans="3:10">
      <c r="C113" s="67" t="s">
        <v>153</v>
      </c>
    </row>
    <row r="114" spans="3:10">
      <c r="C114" s="69" t="s">
        <v>156</v>
      </c>
      <c r="D114" s="66"/>
      <c r="E114" s="66"/>
      <c r="F114" s="66"/>
      <c r="G114" s="66"/>
      <c r="H114" s="66"/>
      <c r="I114" s="66"/>
      <c r="J114" s="66"/>
    </row>
    <row r="115" spans="3:10">
      <c r="C115" s="67" t="s">
        <v>154</v>
      </c>
    </row>
    <row r="116" spans="3:10">
      <c r="C116" s="67" t="s">
        <v>155</v>
      </c>
    </row>
  </sheetData>
  <mergeCells count="340">
    <mergeCell ref="C109:C110"/>
    <mergeCell ref="C87:C88"/>
    <mergeCell ref="C89:C90"/>
    <mergeCell ref="C97:C98"/>
    <mergeCell ref="C99:C100"/>
    <mergeCell ref="C101:C102"/>
    <mergeCell ref="C103:C104"/>
    <mergeCell ref="C85:C86"/>
    <mergeCell ref="C44:C45"/>
    <mergeCell ref="C46:C47"/>
    <mergeCell ref="C48:C49"/>
    <mergeCell ref="C50:C51"/>
    <mergeCell ref="C52:C53"/>
    <mergeCell ref="C54:C55"/>
    <mergeCell ref="C105:C106"/>
    <mergeCell ref="C107:C108"/>
    <mergeCell ref="D56:F57"/>
    <mergeCell ref="G56:M56"/>
    <mergeCell ref="N56:O57"/>
    <mergeCell ref="G51:M51"/>
    <mergeCell ref="C56:C57"/>
    <mergeCell ref="C77:C78"/>
    <mergeCell ref="C79:C80"/>
    <mergeCell ref="C81:C82"/>
    <mergeCell ref="C83:C84"/>
    <mergeCell ref="G57:M57"/>
    <mergeCell ref="G53:M53"/>
    <mergeCell ref="D50:F51"/>
    <mergeCell ref="G50:M50"/>
    <mergeCell ref="N50:O51"/>
    <mergeCell ref="C36:C37"/>
    <mergeCell ref="S24:S25"/>
    <mergeCell ref="S26:S27"/>
    <mergeCell ref="S28:S29"/>
    <mergeCell ref="S30:S31"/>
    <mergeCell ref="S32:S33"/>
    <mergeCell ref="S34:S35"/>
    <mergeCell ref="S36:S37"/>
    <mergeCell ref="C24:C25"/>
    <mergeCell ref="C26:C27"/>
    <mergeCell ref="C28:C29"/>
    <mergeCell ref="C30:C31"/>
    <mergeCell ref="C32:C33"/>
    <mergeCell ref="C34:C35"/>
    <mergeCell ref="D34:F35"/>
    <mergeCell ref="G34:M34"/>
    <mergeCell ref="T32:V33"/>
    <mergeCell ref="W32:AC32"/>
    <mergeCell ref="AD32:AE33"/>
    <mergeCell ref="W33:AC33"/>
    <mergeCell ref="T30:V31"/>
    <mergeCell ref="S79:S80"/>
    <mergeCell ref="S81:S82"/>
    <mergeCell ref="S83:S84"/>
    <mergeCell ref="S85:S86"/>
    <mergeCell ref="W42:AC42"/>
    <mergeCell ref="W34:AC34"/>
    <mergeCell ref="T44:V45"/>
    <mergeCell ref="T34:V35"/>
    <mergeCell ref="AD34:AE35"/>
    <mergeCell ref="T56:V57"/>
    <mergeCell ref="W56:AC56"/>
    <mergeCell ref="AD56:AE57"/>
    <mergeCell ref="W57:AC57"/>
    <mergeCell ref="S56:S57"/>
    <mergeCell ref="AD52:AE53"/>
    <mergeCell ref="W49:AC49"/>
    <mergeCell ref="T50:V51"/>
    <mergeCell ref="W50:AC50"/>
    <mergeCell ref="S48:S49"/>
    <mergeCell ref="G45:M45"/>
    <mergeCell ref="AD36:AE37"/>
    <mergeCell ref="D42:F42"/>
    <mergeCell ref="AD44:AE45"/>
    <mergeCell ref="G42:M42"/>
    <mergeCell ref="T42:V42"/>
    <mergeCell ref="W45:AC45"/>
    <mergeCell ref="T36:V37"/>
    <mergeCell ref="W36:AC36"/>
    <mergeCell ref="W44:AC44"/>
    <mergeCell ref="S44:S45"/>
    <mergeCell ref="D44:F45"/>
    <mergeCell ref="G44:M44"/>
    <mergeCell ref="N44:O45"/>
    <mergeCell ref="T40:V40"/>
    <mergeCell ref="W40:AC40"/>
    <mergeCell ref="W37:AC37"/>
    <mergeCell ref="C14:F17"/>
    <mergeCell ref="G17:AF17"/>
    <mergeCell ref="D41:F41"/>
    <mergeCell ref="G41:M41"/>
    <mergeCell ref="T41:V41"/>
    <mergeCell ref="W41:AC41"/>
    <mergeCell ref="AD54:AE55"/>
    <mergeCell ref="G55:M55"/>
    <mergeCell ref="W55:AC55"/>
    <mergeCell ref="S54:S55"/>
    <mergeCell ref="W53:AC53"/>
    <mergeCell ref="D54:F55"/>
    <mergeCell ref="G54:M54"/>
    <mergeCell ref="N54:O55"/>
    <mergeCell ref="T54:V55"/>
    <mergeCell ref="W54:AC54"/>
    <mergeCell ref="S52:S53"/>
    <mergeCell ref="AD50:AE51"/>
    <mergeCell ref="W51:AC51"/>
    <mergeCell ref="D52:F53"/>
    <mergeCell ref="G52:M52"/>
    <mergeCell ref="N52:O53"/>
    <mergeCell ref="T52:V53"/>
    <mergeCell ref="W52:AC52"/>
    <mergeCell ref="S50:S51"/>
    <mergeCell ref="AD46:AE47"/>
    <mergeCell ref="G47:M47"/>
    <mergeCell ref="W47:AC47"/>
    <mergeCell ref="D48:F49"/>
    <mergeCell ref="G48:M48"/>
    <mergeCell ref="N48:O49"/>
    <mergeCell ref="T48:V49"/>
    <mergeCell ref="W48:AC48"/>
    <mergeCell ref="AD48:AE49"/>
    <mergeCell ref="G49:M49"/>
    <mergeCell ref="D46:F47"/>
    <mergeCell ref="G46:M46"/>
    <mergeCell ref="N46:O47"/>
    <mergeCell ref="T46:V47"/>
    <mergeCell ref="W46:AC46"/>
    <mergeCell ref="S46:S47"/>
    <mergeCell ref="W20:AC20"/>
    <mergeCell ref="N24:O25"/>
    <mergeCell ref="T24:V25"/>
    <mergeCell ref="AD26:AE27"/>
    <mergeCell ref="W27:AC27"/>
    <mergeCell ref="D40:F40"/>
    <mergeCell ref="G40:M40"/>
    <mergeCell ref="W30:AC30"/>
    <mergeCell ref="D30:F31"/>
    <mergeCell ref="D36:F37"/>
    <mergeCell ref="G36:M36"/>
    <mergeCell ref="N36:O37"/>
    <mergeCell ref="G37:M37"/>
    <mergeCell ref="D32:F33"/>
    <mergeCell ref="G32:M32"/>
    <mergeCell ref="G30:M30"/>
    <mergeCell ref="N34:O35"/>
    <mergeCell ref="G35:M35"/>
    <mergeCell ref="N32:O33"/>
    <mergeCell ref="G33:M33"/>
    <mergeCell ref="T28:V29"/>
    <mergeCell ref="W35:AC35"/>
    <mergeCell ref="AD30:AE31"/>
    <mergeCell ref="W31:AC31"/>
    <mergeCell ref="D22:F22"/>
    <mergeCell ref="T21:V21"/>
    <mergeCell ref="G24:M24"/>
    <mergeCell ref="D20:F20"/>
    <mergeCell ref="D21:F21"/>
    <mergeCell ref="G21:M21"/>
    <mergeCell ref="D75:F75"/>
    <mergeCell ref="G75:M75"/>
    <mergeCell ref="C67:F70"/>
    <mergeCell ref="D73:F73"/>
    <mergeCell ref="G20:M20"/>
    <mergeCell ref="G29:M29"/>
    <mergeCell ref="G25:M25"/>
    <mergeCell ref="D26:F27"/>
    <mergeCell ref="N30:O31"/>
    <mergeCell ref="G31:M31"/>
    <mergeCell ref="G22:M22"/>
    <mergeCell ref="D24:F25"/>
    <mergeCell ref="D28:F29"/>
    <mergeCell ref="G28:M28"/>
    <mergeCell ref="N28:O29"/>
    <mergeCell ref="O20:P20"/>
    <mergeCell ref="G27:M27"/>
    <mergeCell ref="G26:M26"/>
    <mergeCell ref="W79:AC79"/>
    <mergeCell ref="T79:V80"/>
    <mergeCell ref="S77:S78"/>
    <mergeCell ref="AE20:AF20"/>
    <mergeCell ref="O40:P40"/>
    <mergeCell ref="AE40:AF40"/>
    <mergeCell ref="T22:V22"/>
    <mergeCell ref="W22:AC22"/>
    <mergeCell ref="T26:V27"/>
    <mergeCell ref="W26:AC26"/>
    <mergeCell ref="T20:V20"/>
    <mergeCell ref="AE73:AF73"/>
    <mergeCell ref="G70:AF70"/>
    <mergeCell ref="G73:M73"/>
    <mergeCell ref="O73:P73"/>
    <mergeCell ref="T73:V73"/>
    <mergeCell ref="W24:AC24"/>
    <mergeCell ref="W28:AC28"/>
    <mergeCell ref="AD28:AE29"/>
    <mergeCell ref="W29:AC29"/>
    <mergeCell ref="AD24:AE25"/>
    <mergeCell ref="W21:AC21"/>
    <mergeCell ref="N26:O27"/>
    <mergeCell ref="W25:AC25"/>
    <mergeCell ref="W73:AC73"/>
    <mergeCell ref="D74:F74"/>
    <mergeCell ref="G74:M74"/>
    <mergeCell ref="T74:V74"/>
    <mergeCell ref="W74:AC74"/>
    <mergeCell ref="D77:F78"/>
    <mergeCell ref="G77:M77"/>
    <mergeCell ref="T75:V75"/>
    <mergeCell ref="G78:M78"/>
    <mergeCell ref="W75:AC75"/>
    <mergeCell ref="N77:O78"/>
    <mergeCell ref="T77:V78"/>
    <mergeCell ref="W77:AC77"/>
    <mergeCell ref="AD79:AE80"/>
    <mergeCell ref="W80:AC80"/>
    <mergeCell ref="W78:AC78"/>
    <mergeCell ref="W81:AC81"/>
    <mergeCell ref="AD81:AE82"/>
    <mergeCell ref="AD77:AE78"/>
    <mergeCell ref="W82:AC82"/>
    <mergeCell ref="D83:F84"/>
    <mergeCell ref="G83:M83"/>
    <mergeCell ref="N83:O84"/>
    <mergeCell ref="T83:V84"/>
    <mergeCell ref="G84:M84"/>
    <mergeCell ref="D81:F82"/>
    <mergeCell ref="G81:M81"/>
    <mergeCell ref="N81:O82"/>
    <mergeCell ref="T81:V82"/>
    <mergeCell ref="G82:M82"/>
    <mergeCell ref="W83:AC83"/>
    <mergeCell ref="AD83:AE84"/>
    <mergeCell ref="W84:AC84"/>
    <mergeCell ref="D79:F80"/>
    <mergeCell ref="G79:M79"/>
    <mergeCell ref="N79:O80"/>
    <mergeCell ref="G80:M80"/>
    <mergeCell ref="W85:AC85"/>
    <mergeCell ref="AD85:AE86"/>
    <mergeCell ref="W86:AC86"/>
    <mergeCell ref="G87:M87"/>
    <mergeCell ref="N87:O88"/>
    <mergeCell ref="T87:V88"/>
    <mergeCell ref="G88:M88"/>
    <mergeCell ref="D85:F86"/>
    <mergeCell ref="G85:M85"/>
    <mergeCell ref="N85:O86"/>
    <mergeCell ref="T85:V86"/>
    <mergeCell ref="G86:M86"/>
    <mergeCell ref="S87:S88"/>
    <mergeCell ref="W87:AC87"/>
    <mergeCell ref="AD87:AE88"/>
    <mergeCell ref="W88:AC88"/>
    <mergeCell ref="W89:AC89"/>
    <mergeCell ref="AD89:AE90"/>
    <mergeCell ref="D87:F88"/>
    <mergeCell ref="G90:M90"/>
    <mergeCell ref="W90:AC90"/>
    <mergeCell ref="D89:F90"/>
    <mergeCell ref="G89:M89"/>
    <mergeCell ref="N89:O90"/>
    <mergeCell ref="T89:V90"/>
    <mergeCell ref="S89:S90"/>
    <mergeCell ref="G93:M93"/>
    <mergeCell ref="O93:P93"/>
    <mergeCell ref="W97:AC97"/>
    <mergeCell ref="AD97:AE98"/>
    <mergeCell ref="G98:M98"/>
    <mergeCell ref="W98:AC98"/>
    <mergeCell ref="D97:F98"/>
    <mergeCell ref="G97:M97"/>
    <mergeCell ref="N97:O98"/>
    <mergeCell ref="T97:V98"/>
    <mergeCell ref="S97:S98"/>
    <mergeCell ref="D95:F95"/>
    <mergeCell ref="G95:M95"/>
    <mergeCell ref="T95:V95"/>
    <mergeCell ref="T93:V93"/>
    <mergeCell ref="W95:AC95"/>
    <mergeCell ref="W93:AC93"/>
    <mergeCell ref="AE93:AF93"/>
    <mergeCell ref="D94:F94"/>
    <mergeCell ref="G94:M94"/>
    <mergeCell ref="T94:V94"/>
    <mergeCell ref="W94:AC94"/>
    <mergeCell ref="D93:F93"/>
    <mergeCell ref="W99:AC99"/>
    <mergeCell ref="AD99:AE100"/>
    <mergeCell ref="G100:M100"/>
    <mergeCell ref="W100:AC100"/>
    <mergeCell ref="D99:F100"/>
    <mergeCell ref="G99:M99"/>
    <mergeCell ref="N99:O100"/>
    <mergeCell ref="T99:V100"/>
    <mergeCell ref="S99:S100"/>
    <mergeCell ref="W101:AC101"/>
    <mergeCell ref="AD101:AE102"/>
    <mergeCell ref="G102:M102"/>
    <mergeCell ref="W102:AC102"/>
    <mergeCell ref="D101:F102"/>
    <mergeCell ref="G101:M101"/>
    <mergeCell ref="N101:O102"/>
    <mergeCell ref="T101:V102"/>
    <mergeCell ref="S101:S102"/>
    <mergeCell ref="W103:AC103"/>
    <mergeCell ref="AD103:AE104"/>
    <mergeCell ref="G104:M104"/>
    <mergeCell ref="W104:AC104"/>
    <mergeCell ref="D103:F104"/>
    <mergeCell ref="G103:M103"/>
    <mergeCell ref="N103:O104"/>
    <mergeCell ref="T103:V104"/>
    <mergeCell ref="S103:S104"/>
    <mergeCell ref="W105:AC105"/>
    <mergeCell ref="AD105:AE106"/>
    <mergeCell ref="G106:M106"/>
    <mergeCell ref="W106:AC106"/>
    <mergeCell ref="D105:F106"/>
    <mergeCell ref="G105:M105"/>
    <mergeCell ref="N105:O106"/>
    <mergeCell ref="T105:V106"/>
    <mergeCell ref="S105:S106"/>
    <mergeCell ref="W107:AC107"/>
    <mergeCell ref="AD107:AE108"/>
    <mergeCell ref="G108:M108"/>
    <mergeCell ref="W108:AC108"/>
    <mergeCell ref="D107:F108"/>
    <mergeCell ref="G107:M107"/>
    <mergeCell ref="N107:O108"/>
    <mergeCell ref="T107:V108"/>
    <mergeCell ref="S107:S108"/>
    <mergeCell ref="W109:AC109"/>
    <mergeCell ref="AD109:AE110"/>
    <mergeCell ref="G110:M110"/>
    <mergeCell ref="W110:AC110"/>
    <mergeCell ref="D109:F110"/>
    <mergeCell ref="G109:M109"/>
    <mergeCell ref="N109:O110"/>
    <mergeCell ref="T109:V110"/>
    <mergeCell ref="S109:S110"/>
  </mergeCells>
  <phoneticPr fontId="12"/>
  <conditionalFormatting sqref="D93:F93">
    <cfRule type="expression" dxfId="193" priority="2" stopIfTrue="1">
      <formula>$O$74</formula>
    </cfRule>
  </conditionalFormatting>
  <conditionalFormatting sqref="D20:N37 O21:P37">
    <cfRule type="expression" dxfId="192" priority="19" stopIfTrue="1">
      <formula>$O$21</formula>
    </cfRule>
  </conditionalFormatting>
  <conditionalFormatting sqref="D44:O57">
    <cfRule type="expression" dxfId="191" priority="6" stopIfTrue="1">
      <formula>$O$21</formula>
    </cfRule>
  </conditionalFormatting>
  <conditionalFormatting sqref="D77:O90">
    <cfRule type="expression" dxfId="190" priority="5" stopIfTrue="1">
      <formula>$O$21</formula>
    </cfRule>
  </conditionalFormatting>
  <conditionalFormatting sqref="D97:O110">
    <cfRule type="expression" dxfId="189" priority="4" stopIfTrue="1">
      <formula>$O$21</formula>
    </cfRule>
  </conditionalFormatting>
  <conditionalFormatting sqref="D73:P76 P77:P90">
    <cfRule type="expression" dxfId="188" priority="22" stopIfTrue="1">
      <formula>$O$74</formula>
    </cfRule>
  </conditionalFormatting>
  <conditionalFormatting sqref="G93:P93 D94:P96 P97:P110">
    <cfRule type="expression" dxfId="187" priority="24" stopIfTrue="1">
      <formula>$O$94</formula>
    </cfRule>
  </conditionalFormatting>
  <conditionalFormatting sqref="O20:P20 AE20:AF20 D40:P43 P44:P57">
    <cfRule type="expression" dxfId="186" priority="20" stopIfTrue="1">
      <formula>$O$41</formula>
    </cfRule>
  </conditionalFormatting>
  <conditionalFormatting sqref="T73:V73">
    <cfRule type="expression" dxfId="185" priority="3" stopIfTrue="1">
      <formula>$O$74</formula>
    </cfRule>
  </conditionalFormatting>
  <conditionalFormatting sqref="T93:V93">
    <cfRule type="expression" dxfId="184" priority="1" stopIfTrue="1">
      <formula>$O$74</formula>
    </cfRule>
  </conditionalFormatting>
  <conditionalFormatting sqref="T20:AD23 AE21:AF23 AF24:AF37">
    <cfRule type="expression" dxfId="183" priority="18" stopIfTrue="1">
      <formula>$AE$21</formula>
    </cfRule>
  </conditionalFormatting>
  <conditionalFormatting sqref="T24:AE37">
    <cfRule type="expression" dxfId="182" priority="10" stopIfTrue="1">
      <formula>$O$21</formula>
    </cfRule>
  </conditionalFormatting>
  <conditionalFormatting sqref="T44:AE57">
    <cfRule type="expression" dxfId="181" priority="9" stopIfTrue="1">
      <formula>$O$21</formula>
    </cfRule>
  </conditionalFormatting>
  <conditionalFormatting sqref="T77:AE90">
    <cfRule type="expression" dxfId="180" priority="8" stopIfTrue="1">
      <formula>$O$21</formula>
    </cfRule>
  </conditionalFormatting>
  <conditionalFormatting sqref="T97:AE110">
    <cfRule type="expression" dxfId="179" priority="7" stopIfTrue="1">
      <formula>$O$21</formula>
    </cfRule>
  </conditionalFormatting>
  <conditionalFormatting sqref="T40:AF43 AF44:AF57">
    <cfRule type="expression" dxfId="178" priority="21" stopIfTrue="1">
      <formula>$AE$41</formula>
    </cfRule>
  </conditionalFormatting>
  <conditionalFormatting sqref="W73:AF73 T74:AF76 AF77:AF90">
    <cfRule type="expression" dxfId="177" priority="23" stopIfTrue="1">
      <formula>$AE$74</formula>
    </cfRule>
  </conditionalFormatting>
  <conditionalFormatting sqref="W93:AF93 T94:AF96 AF97:AF110">
    <cfRule type="expression" dxfId="176" priority="25" stopIfTrue="1">
      <formula>$AE$94</formula>
    </cfRule>
  </conditionalFormatting>
  <dataValidations count="1">
    <dataValidation type="list" allowBlank="1" showInputMessage="1" showErrorMessage="1" promptTitle="性別入力" prompt="▼マークをクリックして選択してください。" sqref="AE93 O20 O40 AE40 O73 AE73 O93 AE20" xr:uid="{00000000-0002-0000-0200-000000000000}">
      <formula1>性別</formula1>
    </dataValidation>
  </dataValidations>
  <printOptions horizontalCentered="1" verticalCentered="1"/>
  <pageMargins left="0.39370078740157483" right="0.39370078740157483" top="0.3" bottom="0.16" header="0.28000000000000003" footer="0.24"/>
  <pageSetup paperSize="9" scale="97" orientation="portrait" r:id="rId1"/>
  <headerFooter alignWithMargins="0"/>
  <rowBreaks count="1" manualBreakCount="1">
    <brk id="66" min="1" max="32" man="1"/>
  </rowBreaks>
  <ignoredErrors>
    <ignoredError sqref="P46:P57 G100:M110 W100:AC110 W80:AC90 G80:M90 G47:M57 W47:AC57 W27:AC37 H27:M27 G28:M37 G2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497"/>
  <sheetViews>
    <sheetView showGridLines="0" topLeftCell="A34" zoomScaleNormal="100" workbookViewId="0">
      <selection activeCell="G10" sqref="G10:AD10"/>
    </sheetView>
  </sheetViews>
  <sheetFormatPr defaultRowHeight="11.25"/>
  <cols>
    <col min="1" max="1" width="2.3984375" customWidth="1"/>
    <col min="2" max="35" width="2.19921875" customWidth="1"/>
    <col min="36" max="37" width="2.3984375" customWidth="1"/>
  </cols>
  <sheetData>
    <row r="1" spans="2:36" ht="12.75" customHeight="1"/>
    <row r="2" spans="2:36" ht="12.75" customHeight="1"/>
    <row r="3" spans="2:36" ht="12.75" customHeight="1"/>
    <row r="4" spans="2:36" ht="12.75" customHeight="1">
      <c r="AJ4" s="66"/>
    </row>
    <row r="5" spans="2:36" ht="12.75" customHeight="1"/>
    <row r="6" spans="2:36" ht="12.75" customHeight="1"/>
    <row r="8" spans="2:36" ht="11.25" customHeight="1">
      <c r="B8" s="234" t="s">
        <v>103</v>
      </c>
      <c r="C8" s="234"/>
      <c r="D8" s="234"/>
      <c r="E8" s="234"/>
    </row>
    <row r="9" spans="2:36" ht="11.25" customHeight="1">
      <c r="B9" s="234"/>
      <c r="C9" s="234"/>
      <c r="D9" s="234"/>
      <c r="E9" s="234"/>
    </row>
    <row r="10" spans="2:36" ht="18.75">
      <c r="B10" s="234"/>
      <c r="C10" s="234"/>
      <c r="D10" s="234"/>
      <c r="E10" s="234"/>
      <c r="F10" s="26"/>
      <c r="G10" s="233" t="s">
        <v>172</v>
      </c>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6"/>
      <c r="AF10" s="26"/>
      <c r="AG10" s="26"/>
      <c r="AH10" s="26"/>
      <c r="AI10" s="26"/>
    </row>
    <row r="12" spans="2:36" ht="15.4" customHeight="1">
      <c r="B12" s="47"/>
      <c r="C12" s="48"/>
      <c r="D12" s="48"/>
      <c r="E12" s="48"/>
      <c r="F12" s="48"/>
      <c r="G12" s="48"/>
      <c r="H12" s="48"/>
      <c r="I12" s="48"/>
      <c r="J12" s="48"/>
      <c r="K12" s="48"/>
      <c r="L12" s="48"/>
      <c r="M12" s="48"/>
      <c r="N12" s="48"/>
      <c r="O12" s="48"/>
      <c r="P12" s="48"/>
      <c r="Q12" s="48"/>
      <c r="R12" s="49"/>
      <c r="S12" s="47"/>
      <c r="T12" s="48"/>
      <c r="U12" s="48"/>
      <c r="V12" s="48"/>
      <c r="W12" s="48"/>
      <c r="X12" s="48"/>
      <c r="Y12" s="48"/>
      <c r="Z12" s="48"/>
      <c r="AA12" s="48"/>
      <c r="AB12" s="48"/>
      <c r="AC12" s="48"/>
      <c r="AD12" s="48"/>
      <c r="AE12" s="48"/>
      <c r="AF12" s="48"/>
      <c r="AG12" s="48"/>
      <c r="AH12" s="48"/>
      <c r="AI12" s="49"/>
    </row>
    <row r="13" spans="2:36" ht="15.4" customHeight="1">
      <c r="B13" s="50"/>
      <c r="C13" s="11"/>
      <c r="D13" s="12"/>
      <c r="E13" s="12"/>
      <c r="F13" s="12"/>
      <c r="G13" s="12"/>
      <c r="H13" s="12"/>
      <c r="I13" s="12"/>
      <c r="J13" s="12"/>
      <c r="K13" s="12"/>
      <c r="L13" s="12"/>
      <c r="M13" s="12"/>
      <c r="N13" s="12"/>
      <c r="O13" s="12"/>
      <c r="P13" s="12"/>
      <c r="Q13" s="13"/>
      <c r="R13" s="51"/>
      <c r="S13" s="50"/>
      <c r="T13" s="11"/>
      <c r="U13" s="12"/>
      <c r="V13" s="12"/>
      <c r="W13" s="12"/>
      <c r="X13" s="12"/>
      <c r="Y13" s="12"/>
      <c r="Z13" s="12"/>
      <c r="AA13" s="12"/>
      <c r="AB13" s="12"/>
      <c r="AC13" s="12"/>
      <c r="AD13" s="12"/>
      <c r="AE13" s="12"/>
      <c r="AF13" s="12"/>
      <c r="AG13" s="12"/>
      <c r="AH13" s="13"/>
      <c r="AI13" s="51"/>
    </row>
    <row r="14" spans="2:36" ht="18.399999999999999" customHeight="1">
      <c r="B14" s="50"/>
      <c r="C14" s="14"/>
      <c r="D14" s="227" t="s">
        <v>71</v>
      </c>
      <c r="E14" s="227"/>
      <c r="F14" s="227"/>
      <c r="G14" s="223" t="s">
        <v>79</v>
      </c>
      <c r="H14" s="223"/>
      <c r="I14" s="223"/>
      <c r="J14" s="223"/>
      <c r="K14" s="223"/>
      <c r="L14" s="223"/>
      <c r="M14" s="223"/>
      <c r="N14" s="223"/>
      <c r="O14" s="223"/>
      <c r="P14" s="223"/>
      <c r="Q14" s="15"/>
      <c r="R14" s="51"/>
      <c r="S14" s="50"/>
      <c r="T14" s="14"/>
      <c r="U14" s="227" t="s">
        <v>71</v>
      </c>
      <c r="V14" s="227"/>
      <c r="W14" s="227"/>
      <c r="X14" s="223" t="s">
        <v>79</v>
      </c>
      <c r="Y14" s="223"/>
      <c r="Z14" s="223"/>
      <c r="AA14" s="223"/>
      <c r="AB14" s="223"/>
      <c r="AC14" s="223"/>
      <c r="AD14" s="223"/>
      <c r="AE14" s="223"/>
      <c r="AF14" s="223"/>
      <c r="AG14" s="223"/>
      <c r="AH14" s="15"/>
      <c r="AI14" s="51"/>
    </row>
    <row r="15" spans="2:36" ht="18.399999999999999" customHeight="1">
      <c r="B15" s="50"/>
      <c r="C15" s="14"/>
      <c r="D15" s="227" t="s">
        <v>72</v>
      </c>
      <c r="E15" s="227"/>
      <c r="F15" s="227"/>
      <c r="G15" s="239" t="str">
        <f>IF('陸上２（参加者名簿）'!AX26="","",IF('陸上２（参加者名簿）'!AX26="４００mR","",IF('陸上２（参加者名簿）'!AX26="４×１００","",'陸上２（参加者名簿）'!AX26)))</f>
        <v/>
      </c>
      <c r="H15" s="239"/>
      <c r="I15" s="239"/>
      <c r="J15" s="239"/>
      <c r="K15" s="239"/>
      <c r="L15" s="224" t="s">
        <v>35</v>
      </c>
      <c r="M15" s="224"/>
      <c r="N15" s="239" t="str">
        <f>IF(G20="","",IF('陸上２（参加者名簿）'!AX26="４００mR","",IF('陸上２（参加者名簿）'!$AM$26="","",'陸上２（参加者名簿）'!$AM$26)))</f>
        <v/>
      </c>
      <c r="O15" s="239"/>
      <c r="P15" s="239"/>
      <c r="Q15" s="20" t="str">
        <f>IF(N15="","",IF(N15="女",1,""))</f>
        <v/>
      </c>
      <c r="R15" s="51"/>
      <c r="S15" s="50"/>
      <c r="T15" s="14"/>
      <c r="U15" s="227" t="s">
        <v>72</v>
      </c>
      <c r="V15" s="227"/>
      <c r="W15" s="227"/>
      <c r="X15" s="239" t="str">
        <f>IF('陸上２（参加者名簿）'!AX28="","",IF('陸上２（参加者名簿）'!AX28="４００mR","",IF('陸上２（参加者名簿）'!AX28="４×１００","",'陸上２（参加者名簿）'!AX28)))</f>
        <v/>
      </c>
      <c r="Y15" s="239"/>
      <c r="Z15" s="239"/>
      <c r="AA15" s="239"/>
      <c r="AB15" s="239"/>
      <c r="AC15" s="224" t="s">
        <v>35</v>
      </c>
      <c r="AD15" s="224"/>
      <c r="AE15" s="239" t="str">
        <f>IF(X20="","",IF('陸上２（参加者名簿）'!AX28="４００mR","",IF('陸上２（参加者名簿）'!$AM$28="","",'陸上２（参加者名簿）'!$AM$28)))</f>
        <v/>
      </c>
      <c r="AF15" s="239"/>
      <c r="AG15" s="239"/>
      <c r="AH15" s="20" t="str">
        <f>IF(AE15="","",IF(AE15="女",1,""))</f>
        <v/>
      </c>
      <c r="AI15" s="51"/>
    </row>
    <row r="16" spans="2:36" ht="18.399999999999999" customHeight="1">
      <c r="B16" s="50"/>
      <c r="C16" s="14"/>
      <c r="D16" s="227" t="s">
        <v>166</v>
      </c>
      <c r="E16" s="227"/>
      <c r="F16" s="227"/>
      <c r="G16" s="239" t="str">
        <f>IF(G20="","",IF('陸上２（参加者名簿）'!AX26="４００mR","",IF('陸上２（参加者名簿）'!$O$16="","",'陸上２（参加者名簿）'!$O$16)))</f>
        <v/>
      </c>
      <c r="H16" s="239"/>
      <c r="I16" s="239"/>
      <c r="J16" s="239"/>
      <c r="K16" s="239"/>
      <c r="L16" s="239"/>
      <c r="M16" s="239"/>
      <c r="N16" s="239"/>
      <c r="O16" s="239"/>
      <c r="P16" s="239"/>
      <c r="Q16" s="15"/>
      <c r="R16" s="51"/>
      <c r="S16" s="50"/>
      <c r="T16" s="14"/>
      <c r="U16" s="227" t="s">
        <v>166</v>
      </c>
      <c r="V16" s="227"/>
      <c r="W16" s="227"/>
      <c r="X16" s="239" t="str">
        <f>IF(X20="","",IF('陸上２（参加者名簿）'!AX28="４００mR","",IF('陸上２（参加者名簿）'!$O$16="","",'陸上２（参加者名簿）'!$O$16)))</f>
        <v/>
      </c>
      <c r="Y16" s="239"/>
      <c r="Z16" s="239"/>
      <c r="AA16" s="239"/>
      <c r="AB16" s="239"/>
      <c r="AC16" s="239"/>
      <c r="AD16" s="239"/>
      <c r="AE16" s="239"/>
      <c r="AF16" s="239"/>
      <c r="AG16" s="239"/>
      <c r="AH16" s="15"/>
      <c r="AI16" s="51"/>
    </row>
    <row r="17" spans="2:35" ht="18.399999999999999" customHeight="1">
      <c r="B17" s="50"/>
      <c r="C17" s="14"/>
      <c r="D17" s="227" t="s">
        <v>74</v>
      </c>
      <c r="E17" s="227"/>
      <c r="F17" s="227"/>
      <c r="G17" s="239" t="str">
        <f>IF(G20="","",IF('陸上２（参加者名簿）'!AX26="４００mR","",IF('陸上２（参加者名簿）'!$AH$16="","",'陸上２（参加者名簿）'!$AH$16)))</f>
        <v/>
      </c>
      <c r="H17" s="239"/>
      <c r="I17" s="239"/>
      <c r="J17" s="239"/>
      <c r="K17" s="239"/>
      <c r="L17" s="239"/>
      <c r="M17" s="239"/>
      <c r="N17" s="239"/>
      <c r="O17" s="239"/>
      <c r="P17" s="239"/>
      <c r="Q17" s="15"/>
      <c r="R17" s="51"/>
      <c r="S17" s="50"/>
      <c r="T17" s="14"/>
      <c r="U17" s="227" t="s">
        <v>74</v>
      </c>
      <c r="V17" s="227"/>
      <c r="W17" s="227"/>
      <c r="X17" s="239" t="str">
        <f>IF(X20="","",IF('陸上２（参加者名簿）'!AX28="４００mR","",IF('陸上２（参加者名簿）'!$AH$16="","",'陸上２（参加者名簿）'!$AH$16)))</f>
        <v/>
      </c>
      <c r="Y17" s="239"/>
      <c r="Z17" s="239"/>
      <c r="AA17" s="239"/>
      <c r="AB17" s="239"/>
      <c r="AC17" s="239"/>
      <c r="AD17" s="239"/>
      <c r="AE17" s="239"/>
      <c r="AF17" s="239"/>
      <c r="AG17" s="239"/>
      <c r="AH17" s="15"/>
      <c r="AI17" s="51"/>
    </row>
    <row r="18" spans="2:35" ht="18.399999999999999" customHeight="1">
      <c r="B18" s="50"/>
      <c r="C18" s="14"/>
      <c r="D18" s="227" t="s">
        <v>152</v>
      </c>
      <c r="E18" s="227"/>
      <c r="F18" s="227"/>
      <c r="G18" s="239" t="str">
        <f>IF(G20="","",IF('陸上２（参加者名簿）'!AX26="４００mR","",IF('陸上２（参加者名簿）'!$F$26="","",'陸上２（参加者名簿）'!$F$26)))</f>
        <v/>
      </c>
      <c r="H18" s="239"/>
      <c r="I18" s="239"/>
      <c r="J18" s="239"/>
      <c r="K18" s="239"/>
      <c r="L18" s="239"/>
      <c r="M18" s="239"/>
      <c r="N18" s="239"/>
      <c r="O18" s="239"/>
      <c r="P18" s="239"/>
      <c r="Q18" s="15"/>
      <c r="R18" s="51"/>
      <c r="S18" s="50"/>
      <c r="T18" s="14"/>
      <c r="U18" s="227" t="s">
        <v>152</v>
      </c>
      <c r="V18" s="227"/>
      <c r="W18" s="227"/>
      <c r="X18" s="239" t="str">
        <f>IF(X20="","",IF('陸上２（参加者名簿）'!AX28="４００mR","",IF('陸上２（参加者名簿）'!$F$28="","",'陸上２（参加者名簿）'!$F$28)))</f>
        <v/>
      </c>
      <c r="Y18" s="239"/>
      <c r="Z18" s="239"/>
      <c r="AA18" s="239"/>
      <c r="AB18" s="239"/>
      <c r="AC18" s="239"/>
      <c r="AD18" s="239"/>
      <c r="AE18" s="239"/>
      <c r="AF18" s="239"/>
      <c r="AG18" s="239"/>
      <c r="AH18" s="15"/>
      <c r="AI18" s="51"/>
    </row>
    <row r="19" spans="2:35" ht="12.2" customHeight="1">
      <c r="B19" s="50"/>
      <c r="C19" s="14"/>
      <c r="D19" s="237" t="s">
        <v>77</v>
      </c>
      <c r="E19" s="237"/>
      <c r="F19" s="237"/>
      <c r="G19" s="238" t="str">
        <f>IF('陸上２（参加者名簿）'!AX26="４００mR","",IF('陸上２（参加者名簿）'!$L$26="","",'陸上２（参加者名簿）'!$L$26))</f>
        <v/>
      </c>
      <c r="H19" s="238"/>
      <c r="I19" s="238"/>
      <c r="J19" s="238"/>
      <c r="K19" s="238"/>
      <c r="L19" s="238"/>
      <c r="M19" s="238"/>
      <c r="N19" s="238"/>
      <c r="O19" s="238"/>
      <c r="P19" s="238"/>
      <c r="Q19" s="15"/>
      <c r="R19" s="51"/>
      <c r="S19" s="50"/>
      <c r="T19" s="14"/>
      <c r="U19" s="237" t="s">
        <v>77</v>
      </c>
      <c r="V19" s="237"/>
      <c r="W19" s="237"/>
      <c r="X19" s="238" t="str">
        <f>IF('陸上２（参加者名簿）'!AX28="４００mR","",IF('陸上２（参加者名簿）'!$L$28="","",'陸上２（参加者名簿）'!$L$28))</f>
        <v/>
      </c>
      <c r="Y19" s="238"/>
      <c r="Z19" s="238"/>
      <c r="AA19" s="238"/>
      <c r="AB19" s="238"/>
      <c r="AC19" s="238"/>
      <c r="AD19" s="238"/>
      <c r="AE19" s="238"/>
      <c r="AF19" s="238"/>
      <c r="AG19" s="238"/>
      <c r="AH19" s="15"/>
      <c r="AI19" s="51"/>
    </row>
    <row r="20" spans="2:35" ht="18.399999999999999" customHeight="1">
      <c r="B20" s="50"/>
      <c r="C20" s="14"/>
      <c r="D20" s="236" t="s">
        <v>75</v>
      </c>
      <c r="E20" s="236"/>
      <c r="F20" s="236"/>
      <c r="G20" s="126" t="str">
        <f>IF('陸上２（参加者名簿）'!AX26="４００mR","",IF('陸上２（参加者名簿）'!$L$27="","",'陸上２（参加者名簿）'!$L$27))</f>
        <v/>
      </c>
      <c r="H20" s="126"/>
      <c r="I20" s="126"/>
      <c r="J20" s="126"/>
      <c r="K20" s="126"/>
      <c r="L20" s="126"/>
      <c r="M20" s="126"/>
      <c r="N20" s="126"/>
      <c r="O20" s="126"/>
      <c r="P20" s="126"/>
      <c r="Q20" s="15"/>
      <c r="R20" s="51"/>
      <c r="S20" s="50"/>
      <c r="T20" s="14"/>
      <c r="U20" s="236" t="s">
        <v>75</v>
      </c>
      <c r="V20" s="236"/>
      <c r="W20" s="236"/>
      <c r="X20" s="126" t="str">
        <f>IF('陸上２（参加者名簿）'!AX28="４００mR","",IF('陸上２（参加者名簿）'!$L$29="","",'陸上２（参加者名簿）'!$L$29))</f>
        <v/>
      </c>
      <c r="Y20" s="126"/>
      <c r="Z20" s="126"/>
      <c r="AA20" s="126"/>
      <c r="AB20" s="126"/>
      <c r="AC20" s="126"/>
      <c r="AD20" s="126"/>
      <c r="AE20" s="126"/>
      <c r="AF20" s="126"/>
      <c r="AG20" s="126"/>
      <c r="AH20" s="15"/>
      <c r="AI20" s="51"/>
    </row>
    <row r="21" spans="2:35" ht="18.399999999999999" customHeight="1">
      <c r="B21" s="50"/>
      <c r="C21" s="14"/>
      <c r="D21" s="227" t="s">
        <v>76</v>
      </c>
      <c r="E21" s="227"/>
      <c r="F21" s="227"/>
      <c r="G21" s="235"/>
      <c r="H21" s="235"/>
      <c r="I21" s="235"/>
      <c r="J21" s="235"/>
      <c r="K21" s="235"/>
      <c r="L21" s="235"/>
      <c r="M21" s="235"/>
      <c r="N21" s="235"/>
      <c r="O21" s="235"/>
      <c r="P21" s="235"/>
      <c r="Q21" s="15"/>
      <c r="R21" s="51"/>
      <c r="S21" s="50"/>
      <c r="T21" s="14"/>
      <c r="U21" s="227" t="s">
        <v>76</v>
      </c>
      <c r="V21" s="227"/>
      <c r="W21" s="227"/>
      <c r="X21" s="235"/>
      <c r="Y21" s="235"/>
      <c r="Z21" s="235"/>
      <c r="AA21" s="235"/>
      <c r="AB21" s="235"/>
      <c r="AC21" s="235"/>
      <c r="AD21" s="235"/>
      <c r="AE21" s="235"/>
      <c r="AF21" s="235"/>
      <c r="AG21" s="235"/>
      <c r="AH21" s="15"/>
      <c r="AI21" s="51"/>
    </row>
    <row r="22" spans="2:35" ht="17.25" customHeight="1">
      <c r="B22" s="50"/>
      <c r="C22" s="16"/>
      <c r="D22" s="19" t="s">
        <v>78</v>
      </c>
      <c r="E22" s="17"/>
      <c r="F22" s="17"/>
      <c r="G22" s="17"/>
      <c r="H22" s="17"/>
      <c r="I22" s="17"/>
      <c r="J22" s="17"/>
      <c r="K22" s="17"/>
      <c r="L22" s="17"/>
      <c r="M22" s="17"/>
      <c r="N22" s="17"/>
      <c r="O22" s="17"/>
      <c r="P22" s="17"/>
      <c r="Q22" s="18"/>
      <c r="R22" s="51"/>
      <c r="S22" s="50"/>
      <c r="T22" s="16"/>
      <c r="U22" s="19" t="s">
        <v>78</v>
      </c>
      <c r="V22" s="17"/>
      <c r="W22" s="17"/>
      <c r="X22" s="17"/>
      <c r="Y22" s="17"/>
      <c r="Z22" s="17"/>
      <c r="AA22" s="17"/>
      <c r="AB22" s="17"/>
      <c r="AC22" s="17"/>
      <c r="AD22" s="17"/>
      <c r="AE22" s="17"/>
      <c r="AF22" s="17"/>
      <c r="AG22" s="17"/>
      <c r="AH22" s="18"/>
      <c r="AI22" s="51"/>
    </row>
    <row r="23" spans="2:35" ht="15.4" customHeight="1">
      <c r="B23" s="52"/>
      <c r="C23" s="53"/>
      <c r="D23" s="53"/>
      <c r="E23" s="53"/>
      <c r="F23" s="53"/>
      <c r="G23" s="53"/>
      <c r="H23" s="53"/>
      <c r="I23" s="53"/>
      <c r="J23" s="53"/>
      <c r="K23" s="53"/>
      <c r="L23" s="53"/>
      <c r="M23" s="53"/>
      <c r="N23" s="53"/>
      <c r="O23" s="53"/>
      <c r="P23" s="53"/>
      <c r="Q23" s="53"/>
      <c r="R23" s="54"/>
      <c r="S23" s="52"/>
      <c r="T23" s="53"/>
      <c r="U23" s="53"/>
      <c r="V23" s="53"/>
      <c r="W23" s="53"/>
      <c r="X23" s="53"/>
      <c r="Y23" s="53"/>
      <c r="Z23" s="53"/>
      <c r="AA23" s="53"/>
      <c r="AB23" s="53"/>
      <c r="AC23" s="53"/>
      <c r="AD23" s="53"/>
      <c r="AE23" s="53"/>
      <c r="AF23" s="53"/>
      <c r="AG23" s="53"/>
      <c r="AH23" s="53"/>
      <c r="AI23" s="54"/>
    </row>
    <row r="24" spans="2:35" ht="15.4" customHeight="1">
      <c r="B24" s="47"/>
      <c r="C24" s="48"/>
      <c r="D24" s="48"/>
      <c r="E24" s="48"/>
      <c r="F24" s="48"/>
      <c r="G24" s="48"/>
      <c r="H24" s="48"/>
      <c r="I24" s="48"/>
      <c r="J24" s="48"/>
      <c r="K24" s="48"/>
      <c r="L24" s="48"/>
      <c r="M24" s="48"/>
      <c r="N24" s="48"/>
      <c r="O24" s="48"/>
      <c r="P24" s="48"/>
      <c r="Q24" s="48"/>
      <c r="R24" s="49"/>
      <c r="S24" s="47"/>
      <c r="T24" s="48"/>
      <c r="U24" s="48"/>
      <c r="V24" s="48"/>
      <c r="W24" s="48"/>
      <c r="X24" s="48"/>
      <c r="Y24" s="48"/>
      <c r="Z24" s="48"/>
      <c r="AA24" s="48"/>
      <c r="AB24" s="48"/>
      <c r="AC24" s="48"/>
      <c r="AD24" s="48"/>
      <c r="AE24" s="48"/>
      <c r="AF24" s="48"/>
      <c r="AG24" s="48"/>
      <c r="AH24" s="48"/>
      <c r="AI24" s="49"/>
    </row>
    <row r="25" spans="2:35" ht="15.4" customHeight="1">
      <c r="B25" s="50"/>
      <c r="C25" s="11"/>
      <c r="D25" s="12"/>
      <c r="E25" s="12"/>
      <c r="F25" s="12"/>
      <c r="G25" s="12"/>
      <c r="H25" s="12"/>
      <c r="I25" s="12"/>
      <c r="J25" s="12"/>
      <c r="K25" s="12"/>
      <c r="L25" s="12"/>
      <c r="M25" s="12"/>
      <c r="N25" s="12"/>
      <c r="O25" s="12"/>
      <c r="P25" s="12"/>
      <c r="Q25" s="13"/>
      <c r="R25" s="51"/>
      <c r="S25" s="50"/>
      <c r="T25" s="11"/>
      <c r="U25" s="12"/>
      <c r="V25" s="12"/>
      <c r="W25" s="12"/>
      <c r="X25" s="12"/>
      <c r="Y25" s="12"/>
      <c r="Z25" s="12"/>
      <c r="AA25" s="12"/>
      <c r="AB25" s="12"/>
      <c r="AC25" s="12"/>
      <c r="AD25" s="12"/>
      <c r="AE25" s="12"/>
      <c r="AF25" s="12"/>
      <c r="AG25" s="12"/>
      <c r="AH25" s="13"/>
      <c r="AI25" s="51"/>
    </row>
    <row r="26" spans="2:35" ht="18.399999999999999" customHeight="1">
      <c r="B26" s="50"/>
      <c r="C26" s="14"/>
      <c r="D26" s="227" t="s">
        <v>71</v>
      </c>
      <c r="E26" s="227"/>
      <c r="F26" s="227"/>
      <c r="G26" s="223" t="s">
        <v>79</v>
      </c>
      <c r="H26" s="223"/>
      <c r="I26" s="223"/>
      <c r="J26" s="223"/>
      <c r="K26" s="223"/>
      <c r="L26" s="223"/>
      <c r="M26" s="223"/>
      <c r="N26" s="223"/>
      <c r="O26" s="223"/>
      <c r="P26" s="223"/>
      <c r="Q26" s="15"/>
      <c r="R26" s="51"/>
      <c r="S26" s="50"/>
      <c r="T26" s="14"/>
      <c r="U26" s="227" t="s">
        <v>71</v>
      </c>
      <c r="V26" s="227"/>
      <c r="W26" s="227"/>
      <c r="X26" s="223" t="s">
        <v>79</v>
      </c>
      <c r="Y26" s="223"/>
      <c r="Z26" s="223"/>
      <c r="AA26" s="223"/>
      <c r="AB26" s="223"/>
      <c r="AC26" s="223"/>
      <c r="AD26" s="223"/>
      <c r="AE26" s="223"/>
      <c r="AF26" s="223"/>
      <c r="AG26" s="223"/>
      <c r="AH26" s="15"/>
      <c r="AI26" s="51"/>
    </row>
    <row r="27" spans="2:35" ht="18.399999999999999" customHeight="1">
      <c r="B27" s="50"/>
      <c r="C27" s="14"/>
      <c r="D27" s="227" t="s">
        <v>72</v>
      </c>
      <c r="E27" s="227"/>
      <c r="F27" s="227"/>
      <c r="G27" s="239" t="str">
        <f>IF('陸上２（参加者名簿）'!AX30="","",IF('陸上２（参加者名簿）'!AX30="４００mR","",IF('陸上２（参加者名簿）'!AX30="４×１００","",'陸上２（参加者名簿）'!AX30)))</f>
        <v/>
      </c>
      <c r="H27" s="239"/>
      <c r="I27" s="239"/>
      <c r="J27" s="239"/>
      <c r="K27" s="239"/>
      <c r="L27" s="224" t="s">
        <v>35</v>
      </c>
      <c r="M27" s="224"/>
      <c r="N27" s="239" t="str">
        <f>IF(G32="","",IF('陸上２（参加者名簿）'!AX30="４００mR","",IF('陸上２（参加者名簿）'!$AM$30="","",'陸上２（参加者名簿）'!$AM$30)))</f>
        <v/>
      </c>
      <c r="O27" s="239"/>
      <c r="P27" s="239"/>
      <c r="Q27" s="20" t="str">
        <f>IF(N27="","",IF(N27="女",1,""))</f>
        <v/>
      </c>
      <c r="R27" s="51"/>
      <c r="S27" s="50"/>
      <c r="T27" s="14"/>
      <c r="U27" s="227" t="s">
        <v>72</v>
      </c>
      <c r="V27" s="227"/>
      <c r="W27" s="227"/>
      <c r="X27" s="239" t="str">
        <f>IF('陸上２（参加者名簿）'!AX32="","",IF('陸上２（参加者名簿）'!AX32="４００mR","",IF('陸上２（参加者名簿）'!AX32="４×１００","",'陸上２（参加者名簿）'!AX32)))</f>
        <v/>
      </c>
      <c r="Y27" s="239"/>
      <c r="Z27" s="239"/>
      <c r="AA27" s="239"/>
      <c r="AB27" s="239"/>
      <c r="AC27" s="224" t="s">
        <v>35</v>
      </c>
      <c r="AD27" s="224"/>
      <c r="AE27" s="239" t="str">
        <f>IF(X32="","",IF('陸上２（参加者名簿）'!AX32="４００mR","",IF('陸上２（参加者名簿）'!$AM$32="","",'陸上２（参加者名簿）'!$AM$32)))</f>
        <v/>
      </c>
      <c r="AF27" s="239"/>
      <c r="AG27" s="239"/>
      <c r="AH27" s="20" t="str">
        <f>IF(AE27="","",IF(AE27="女",1,""))</f>
        <v/>
      </c>
      <c r="AI27" s="51"/>
    </row>
    <row r="28" spans="2:35" ht="18.399999999999999" customHeight="1">
      <c r="B28" s="50"/>
      <c r="C28" s="14"/>
      <c r="D28" s="227" t="s">
        <v>166</v>
      </c>
      <c r="E28" s="227"/>
      <c r="F28" s="227"/>
      <c r="G28" s="239" t="str">
        <f>IF(G32="","",IF('陸上２（参加者名簿）'!AX30="４００mR","",IF('陸上２（参加者名簿）'!$O$16="","",'陸上２（参加者名簿）'!$O$16)))</f>
        <v/>
      </c>
      <c r="H28" s="239"/>
      <c r="I28" s="239"/>
      <c r="J28" s="239"/>
      <c r="K28" s="239"/>
      <c r="L28" s="239"/>
      <c r="M28" s="239"/>
      <c r="N28" s="239"/>
      <c r="O28" s="239"/>
      <c r="P28" s="239"/>
      <c r="Q28" s="15"/>
      <c r="R28" s="51"/>
      <c r="S28" s="50"/>
      <c r="T28" s="14"/>
      <c r="U28" s="227" t="s">
        <v>166</v>
      </c>
      <c r="V28" s="227"/>
      <c r="W28" s="227"/>
      <c r="X28" s="239" t="str">
        <f>IF(X32="","",IF('陸上２（参加者名簿）'!AX32="４００mR","",IF('陸上２（参加者名簿）'!$O$16="","",'陸上２（参加者名簿）'!$O$16)))</f>
        <v/>
      </c>
      <c r="Y28" s="239"/>
      <c r="Z28" s="239"/>
      <c r="AA28" s="239"/>
      <c r="AB28" s="239"/>
      <c r="AC28" s="239"/>
      <c r="AD28" s="239"/>
      <c r="AE28" s="239"/>
      <c r="AF28" s="239"/>
      <c r="AG28" s="239"/>
      <c r="AH28" s="15"/>
      <c r="AI28" s="51"/>
    </row>
    <row r="29" spans="2:35" ht="18.399999999999999" customHeight="1">
      <c r="B29" s="50"/>
      <c r="C29" s="14"/>
      <c r="D29" s="227" t="s">
        <v>74</v>
      </c>
      <c r="E29" s="227"/>
      <c r="F29" s="227"/>
      <c r="G29" s="239" t="str">
        <f>IF(G32="","",IF('陸上２（参加者名簿）'!AX30="４００mR","",IF('陸上２（参加者名簿）'!$AH$16="","",'陸上２（参加者名簿）'!$AH$16)))</f>
        <v/>
      </c>
      <c r="H29" s="239"/>
      <c r="I29" s="239"/>
      <c r="J29" s="239"/>
      <c r="K29" s="239"/>
      <c r="L29" s="239"/>
      <c r="M29" s="239"/>
      <c r="N29" s="239"/>
      <c r="O29" s="239"/>
      <c r="P29" s="239"/>
      <c r="Q29" s="15"/>
      <c r="R29" s="51"/>
      <c r="S29" s="50"/>
      <c r="T29" s="14"/>
      <c r="U29" s="227" t="s">
        <v>74</v>
      </c>
      <c r="V29" s="227"/>
      <c r="W29" s="227"/>
      <c r="X29" s="239" t="str">
        <f>IF(X32="","",IF('陸上２（参加者名簿）'!AX32="４００mR","",IF('陸上２（参加者名簿）'!$AH$16="","",'陸上２（参加者名簿）'!$AH$16)))</f>
        <v/>
      </c>
      <c r="Y29" s="239"/>
      <c r="Z29" s="239"/>
      <c r="AA29" s="239"/>
      <c r="AB29" s="239"/>
      <c r="AC29" s="239"/>
      <c r="AD29" s="239"/>
      <c r="AE29" s="239"/>
      <c r="AF29" s="239"/>
      <c r="AG29" s="239"/>
      <c r="AH29" s="15"/>
      <c r="AI29" s="51"/>
    </row>
    <row r="30" spans="2:35" ht="18.399999999999999" customHeight="1">
      <c r="B30" s="50"/>
      <c r="C30" s="14"/>
      <c r="D30" s="227" t="s">
        <v>152</v>
      </c>
      <c r="E30" s="227"/>
      <c r="F30" s="227"/>
      <c r="G30" s="239" t="str">
        <f>IF(G32="","",IF('陸上２（参加者名簿）'!AX30="４００mR","",IF('陸上２（参加者名簿）'!$F$30="","",'陸上２（参加者名簿）'!$F$30)))</f>
        <v/>
      </c>
      <c r="H30" s="239"/>
      <c r="I30" s="239"/>
      <c r="J30" s="239"/>
      <c r="K30" s="239"/>
      <c r="L30" s="239"/>
      <c r="M30" s="239"/>
      <c r="N30" s="239"/>
      <c r="O30" s="239"/>
      <c r="P30" s="239"/>
      <c r="Q30" s="15"/>
      <c r="R30" s="51"/>
      <c r="S30" s="50"/>
      <c r="T30" s="14"/>
      <c r="U30" s="227" t="s">
        <v>152</v>
      </c>
      <c r="V30" s="227"/>
      <c r="W30" s="227"/>
      <c r="X30" s="239" t="str">
        <f>IF(X32="","",IF('陸上２（参加者名簿）'!AX32="４００mR","",IF('陸上２（参加者名簿）'!$F$32="","",'陸上２（参加者名簿）'!$F$32)))</f>
        <v/>
      </c>
      <c r="Y30" s="239"/>
      <c r="Z30" s="239"/>
      <c r="AA30" s="239"/>
      <c r="AB30" s="239"/>
      <c r="AC30" s="239"/>
      <c r="AD30" s="239"/>
      <c r="AE30" s="239"/>
      <c r="AF30" s="239"/>
      <c r="AG30" s="239"/>
      <c r="AH30" s="15"/>
      <c r="AI30" s="51"/>
    </row>
    <row r="31" spans="2:35" ht="12.2" customHeight="1">
      <c r="B31" s="50"/>
      <c r="C31" s="14"/>
      <c r="D31" s="237" t="s">
        <v>77</v>
      </c>
      <c r="E31" s="237"/>
      <c r="F31" s="237"/>
      <c r="G31" s="238" t="str">
        <f>IF('陸上２（参加者名簿）'!AX30="４００mR","",IF('陸上２（参加者名簿）'!$L$30="","",'陸上２（参加者名簿）'!$L$30))</f>
        <v/>
      </c>
      <c r="H31" s="238"/>
      <c r="I31" s="238"/>
      <c r="J31" s="238"/>
      <c r="K31" s="238"/>
      <c r="L31" s="238"/>
      <c r="M31" s="238"/>
      <c r="N31" s="238"/>
      <c r="O31" s="238"/>
      <c r="P31" s="238"/>
      <c r="Q31" s="15"/>
      <c r="R31" s="51"/>
      <c r="S31" s="50"/>
      <c r="T31" s="14"/>
      <c r="U31" s="237" t="s">
        <v>77</v>
      </c>
      <c r="V31" s="237"/>
      <c r="W31" s="237"/>
      <c r="X31" s="238" t="str">
        <f>IF('陸上２（参加者名簿）'!AX32="４００mR","",IF('陸上２（参加者名簿）'!$L$32="","",'陸上２（参加者名簿）'!$L$32))</f>
        <v/>
      </c>
      <c r="Y31" s="238"/>
      <c r="Z31" s="238"/>
      <c r="AA31" s="238"/>
      <c r="AB31" s="238"/>
      <c r="AC31" s="238"/>
      <c r="AD31" s="238"/>
      <c r="AE31" s="238"/>
      <c r="AF31" s="238"/>
      <c r="AG31" s="238"/>
      <c r="AH31" s="15"/>
      <c r="AI31" s="51"/>
    </row>
    <row r="32" spans="2:35" ht="18.399999999999999" customHeight="1">
      <c r="B32" s="50"/>
      <c r="C32" s="14"/>
      <c r="D32" s="236" t="s">
        <v>75</v>
      </c>
      <c r="E32" s="236"/>
      <c r="F32" s="236"/>
      <c r="G32" s="126" t="str">
        <f>IF('陸上２（参加者名簿）'!AX30="４００mR","",IF('陸上２（参加者名簿）'!$L$31="","",'陸上２（参加者名簿）'!$L$31))</f>
        <v/>
      </c>
      <c r="H32" s="126"/>
      <c r="I32" s="126"/>
      <c r="J32" s="126"/>
      <c r="K32" s="126"/>
      <c r="L32" s="126"/>
      <c r="M32" s="126"/>
      <c r="N32" s="126"/>
      <c r="O32" s="126"/>
      <c r="P32" s="126"/>
      <c r="Q32" s="15"/>
      <c r="R32" s="51"/>
      <c r="S32" s="50"/>
      <c r="T32" s="14"/>
      <c r="U32" s="236" t="s">
        <v>75</v>
      </c>
      <c r="V32" s="236"/>
      <c r="W32" s="236"/>
      <c r="X32" s="126" t="str">
        <f>IF('陸上２（参加者名簿）'!AX33="４００mR","",IF('陸上２（参加者名簿）'!$L$33="","",'陸上２（参加者名簿）'!$L$33))</f>
        <v/>
      </c>
      <c r="Y32" s="126"/>
      <c r="Z32" s="126"/>
      <c r="AA32" s="126"/>
      <c r="AB32" s="126"/>
      <c r="AC32" s="126"/>
      <c r="AD32" s="126"/>
      <c r="AE32" s="126"/>
      <c r="AF32" s="126"/>
      <c r="AG32" s="126"/>
      <c r="AH32" s="15"/>
      <c r="AI32" s="51"/>
    </row>
    <row r="33" spans="2:35" ht="18.399999999999999" customHeight="1">
      <c r="B33" s="50"/>
      <c r="C33" s="14"/>
      <c r="D33" s="227" t="s">
        <v>76</v>
      </c>
      <c r="E33" s="227"/>
      <c r="F33" s="227"/>
      <c r="G33" s="235"/>
      <c r="H33" s="235"/>
      <c r="I33" s="235"/>
      <c r="J33" s="235"/>
      <c r="K33" s="235"/>
      <c r="L33" s="235"/>
      <c r="M33" s="235"/>
      <c r="N33" s="235"/>
      <c r="O33" s="235"/>
      <c r="P33" s="235"/>
      <c r="Q33" s="15"/>
      <c r="R33" s="51"/>
      <c r="S33" s="50"/>
      <c r="T33" s="14"/>
      <c r="U33" s="227" t="s">
        <v>76</v>
      </c>
      <c r="V33" s="227"/>
      <c r="W33" s="227"/>
      <c r="X33" s="235"/>
      <c r="Y33" s="235"/>
      <c r="Z33" s="235"/>
      <c r="AA33" s="235"/>
      <c r="AB33" s="235"/>
      <c r="AC33" s="235"/>
      <c r="AD33" s="235"/>
      <c r="AE33" s="235"/>
      <c r="AF33" s="235"/>
      <c r="AG33" s="235"/>
      <c r="AH33" s="15"/>
      <c r="AI33" s="51"/>
    </row>
    <row r="34" spans="2:35" ht="17.25" customHeight="1">
      <c r="B34" s="50"/>
      <c r="C34" s="16"/>
      <c r="D34" s="19" t="s">
        <v>78</v>
      </c>
      <c r="E34" s="17"/>
      <c r="F34" s="17"/>
      <c r="G34" s="17"/>
      <c r="H34" s="17"/>
      <c r="I34" s="17"/>
      <c r="J34" s="17"/>
      <c r="K34" s="17"/>
      <c r="L34" s="17"/>
      <c r="M34" s="17"/>
      <c r="N34" s="17"/>
      <c r="O34" s="17"/>
      <c r="P34" s="17"/>
      <c r="Q34" s="18"/>
      <c r="R34" s="51"/>
      <c r="S34" s="50"/>
      <c r="T34" s="16"/>
      <c r="U34" s="19" t="s">
        <v>78</v>
      </c>
      <c r="V34" s="17"/>
      <c r="W34" s="17"/>
      <c r="X34" s="17"/>
      <c r="Y34" s="17"/>
      <c r="Z34" s="17"/>
      <c r="AA34" s="17"/>
      <c r="AB34" s="17"/>
      <c r="AC34" s="17"/>
      <c r="AD34" s="17"/>
      <c r="AE34" s="17"/>
      <c r="AF34" s="17"/>
      <c r="AG34" s="17"/>
      <c r="AH34" s="18"/>
      <c r="AI34" s="51"/>
    </row>
    <row r="35" spans="2:35" ht="15.4" customHeight="1">
      <c r="B35" s="52"/>
      <c r="C35" s="53"/>
      <c r="D35" s="53"/>
      <c r="E35" s="53"/>
      <c r="F35" s="53"/>
      <c r="G35" s="53"/>
      <c r="H35" s="53"/>
      <c r="I35" s="53"/>
      <c r="J35" s="53"/>
      <c r="K35" s="53"/>
      <c r="L35" s="53"/>
      <c r="M35" s="53"/>
      <c r="N35" s="53"/>
      <c r="O35" s="53"/>
      <c r="P35" s="53"/>
      <c r="Q35" s="53"/>
      <c r="R35" s="54"/>
      <c r="S35" s="52"/>
      <c r="T35" s="53"/>
      <c r="U35" s="53"/>
      <c r="V35" s="53"/>
      <c r="W35" s="53"/>
      <c r="X35" s="53"/>
      <c r="Y35" s="53"/>
      <c r="Z35" s="53"/>
      <c r="AA35" s="53"/>
      <c r="AB35" s="53"/>
      <c r="AC35" s="53"/>
      <c r="AD35" s="53"/>
      <c r="AE35" s="53"/>
      <c r="AF35" s="53"/>
      <c r="AG35" s="53"/>
      <c r="AH35" s="53"/>
      <c r="AI35" s="54"/>
    </row>
    <row r="36" spans="2:35" ht="15.4" customHeight="1">
      <c r="B36" s="47"/>
      <c r="C36" s="48"/>
      <c r="D36" s="48"/>
      <c r="E36" s="48"/>
      <c r="F36" s="48"/>
      <c r="G36" s="48"/>
      <c r="H36" s="48"/>
      <c r="I36" s="48"/>
      <c r="J36" s="48"/>
      <c r="K36" s="48"/>
      <c r="L36" s="48"/>
      <c r="M36" s="48"/>
      <c r="N36" s="48"/>
      <c r="O36" s="48"/>
      <c r="P36" s="48"/>
      <c r="Q36" s="48"/>
      <c r="R36" s="49"/>
      <c r="S36" s="47"/>
      <c r="T36" s="48"/>
      <c r="U36" s="48"/>
      <c r="V36" s="48"/>
      <c r="W36" s="48"/>
      <c r="X36" s="48"/>
      <c r="Y36" s="48"/>
      <c r="Z36" s="48"/>
      <c r="AA36" s="48"/>
      <c r="AB36" s="48"/>
      <c r="AC36" s="48"/>
      <c r="AD36" s="48"/>
      <c r="AE36" s="48"/>
      <c r="AF36" s="48"/>
      <c r="AG36" s="48"/>
      <c r="AH36" s="48"/>
      <c r="AI36" s="49"/>
    </row>
    <row r="37" spans="2:35" ht="15.4" customHeight="1">
      <c r="B37" s="50"/>
      <c r="C37" s="11"/>
      <c r="D37" s="12"/>
      <c r="E37" s="12"/>
      <c r="F37" s="12"/>
      <c r="G37" s="12"/>
      <c r="H37" s="12"/>
      <c r="I37" s="12"/>
      <c r="J37" s="12"/>
      <c r="K37" s="12"/>
      <c r="L37" s="12"/>
      <c r="M37" s="12"/>
      <c r="N37" s="12"/>
      <c r="O37" s="12"/>
      <c r="P37" s="12"/>
      <c r="Q37" s="13"/>
      <c r="R37" s="51"/>
      <c r="S37" s="50"/>
      <c r="T37" s="11"/>
      <c r="U37" s="12"/>
      <c r="V37" s="12"/>
      <c r="W37" s="12"/>
      <c r="X37" s="12"/>
      <c r="Y37" s="12"/>
      <c r="Z37" s="12"/>
      <c r="AA37" s="12"/>
      <c r="AB37" s="12"/>
      <c r="AC37" s="12"/>
      <c r="AD37" s="12"/>
      <c r="AE37" s="12"/>
      <c r="AF37" s="12"/>
      <c r="AG37" s="12"/>
      <c r="AH37" s="13"/>
      <c r="AI37" s="51"/>
    </row>
    <row r="38" spans="2:35" ht="18.399999999999999" customHeight="1">
      <c r="B38" s="50"/>
      <c r="C38" s="14"/>
      <c r="D38" s="227" t="s">
        <v>71</v>
      </c>
      <c r="E38" s="227"/>
      <c r="F38" s="227"/>
      <c r="G38" s="223" t="s">
        <v>79</v>
      </c>
      <c r="H38" s="223"/>
      <c r="I38" s="223"/>
      <c r="J38" s="223"/>
      <c r="K38" s="223"/>
      <c r="L38" s="223"/>
      <c r="M38" s="223"/>
      <c r="N38" s="223"/>
      <c r="O38" s="223"/>
      <c r="P38" s="223"/>
      <c r="Q38" s="15"/>
      <c r="R38" s="51"/>
      <c r="S38" s="50"/>
      <c r="T38" s="14"/>
      <c r="U38" s="227" t="s">
        <v>71</v>
      </c>
      <c r="V38" s="227"/>
      <c r="W38" s="227"/>
      <c r="X38" s="223" t="s">
        <v>79</v>
      </c>
      <c r="Y38" s="223"/>
      <c r="Z38" s="223"/>
      <c r="AA38" s="223"/>
      <c r="AB38" s="223"/>
      <c r="AC38" s="223"/>
      <c r="AD38" s="223"/>
      <c r="AE38" s="223"/>
      <c r="AF38" s="223"/>
      <c r="AG38" s="223"/>
      <c r="AH38" s="15"/>
      <c r="AI38" s="51"/>
    </row>
    <row r="39" spans="2:35" ht="18.399999999999999" customHeight="1">
      <c r="B39" s="50"/>
      <c r="C39" s="14"/>
      <c r="D39" s="227" t="s">
        <v>72</v>
      </c>
      <c r="E39" s="227"/>
      <c r="F39" s="227"/>
      <c r="G39" s="239" t="str">
        <f>IF('陸上２（参加者名簿）'!AX34="","",IF('陸上２（参加者名簿）'!AX34="４００mR","",IF('陸上２（参加者名簿）'!AX34="４×１００","",'陸上２（参加者名簿）'!AX34)))</f>
        <v/>
      </c>
      <c r="H39" s="239"/>
      <c r="I39" s="239"/>
      <c r="J39" s="239"/>
      <c r="K39" s="239"/>
      <c r="L39" s="224" t="s">
        <v>35</v>
      </c>
      <c r="M39" s="224"/>
      <c r="N39" s="239" t="str">
        <f>IF(G44="","",IF('陸上２（参加者名簿）'!AX34="４００mR","",IF('陸上２（参加者名簿）'!$AM$34="","",'陸上２（参加者名簿）'!$AM$34)))</f>
        <v/>
      </c>
      <c r="O39" s="239"/>
      <c r="P39" s="239"/>
      <c r="Q39" s="20" t="str">
        <f>IF(N39="","",IF(N39="女",1,""))</f>
        <v/>
      </c>
      <c r="R39" s="51"/>
      <c r="S39" s="50"/>
      <c r="T39" s="14"/>
      <c r="U39" s="227" t="s">
        <v>72</v>
      </c>
      <c r="V39" s="227"/>
      <c r="W39" s="227"/>
      <c r="X39" s="239" t="str">
        <f>IF('陸上２（参加者名簿）'!AX36="","",IF('陸上２（参加者名簿）'!AX36="４００mR","",IF('陸上２（参加者名簿）'!AX36="４×１００","",'陸上２（参加者名簿）'!AX36)))</f>
        <v/>
      </c>
      <c r="Y39" s="239"/>
      <c r="Z39" s="239"/>
      <c r="AA39" s="239"/>
      <c r="AB39" s="239"/>
      <c r="AC39" s="224" t="s">
        <v>35</v>
      </c>
      <c r="AD39" s="224"/>
      <c r="AE39" s="239" t="str">
        <f>IF(X44="","",IF('陸上２（参加者名簿）'!AX36="４００mR","",IF('陸上２（参加者名簿）'!$AM$36="","",'陸上２（参加者名簿）'!$AM$36)))</f>
        <v/>
      </c>
      <c r="AF39" s="239"/>
      <c r="AG39" s="239"/>
      <c r="AH39" s="20" t="str">
        <f>IF(AE39="","",IF(AE39="女",1,""))</f>
        <v/>
      </c>
      <c r="AI39" s="51"/>
    </row>
    <row r="40" spans="2:35" ht="18.399999999999999" customHeight="1">
      <c r="B40" s="50"/>
      <c r="C40" s="14"/>
      <c r="D40" s="227" t="s">
        <v>166</v>
      </c>
      <c r="E40" s="227"/>
      <c r="F40" s="227"/>
      <c r="G40" s="239" t="str">
        <f>IF(G44="","",IF('陸上２（参加者名簿）'!AX34="４００mR","",IF('陸上２（参加者名簿）'!$O$16="","",'陸上２（参加者名簿）'!$O$16)))</f>
        <v/>
      </c>
      <c r="H40" s="239"/>
      <c r="I40" s="239"/>
      <c r="J40" s="239"/>
      <c r="K40" s="239"/>
      <c r="L40" s="239"/>
      <c r="M40" s="239"/>
      <c r="N40" s="239"/>
      <c r="O40" s="239"/>
      <c r="P40" s="239"/>
      <c r="Q40" s="15"/>
      <c r="R40" s="51"/>
      <c r="S40" s="50"/>
      <c r="T40" s="14"/>
      <c r="U40" s="227" t="s">
        <v>166</v>
      </c>
      <c r="V40" s="227"/>
      <c r="W40" s="227"/>
      <c r="X40" s="239" t="str">
        <f>IF(X44="","",IF('陸上２（参加者名簿）'!AX36="４００mR","",IF('陸上２（参加者名簿）'!$O$16="","",'陸上２（参加者名簿）'!$O$16)))</f>
        <v/>
      </c>
      <c r="Y40" s="239"/>
      <c r="Z40" s="239"/>
      <c r="AA40" s="239"/>
      <c r="AB40" s="239"/>
      <c r="AC40" s="239"/>
      <c r="AD40" s="239"/>
      <c r="AE40" s="239"/>
      <c r="AF40" s="239"/>
      <c r="AG40" s="239"/>
      <c r="AH40" s="15"/>
      <c r="AI40" s="51"/>
    </row>
    <row r="41" spans="2:35" ht="18.399999999999999" customHeight="1">
      <c r="B41" s="50"/>
      <c r="C41" s="14"/>
      <c r="D41" s="227" t="s">
        <v>74</v>
      </c>
      <c r="E41" s="227"/>
      <c r="F41" s="227"/>
      <c r="G41" s="239" t="str">
        <f>IF(G44="","",IF('陸上２（参加者名簿）'!AX34="４００mR","",IF('陸上２（参加者名簿）'!$AH$16="","",'陸上２（参加者名簿）'!$AH$16)))</f>
        <v/>
      </c>
      <c r="H41" s="239"/>
      <c r="I41" s="239"/>
      <c r="J41" s="239"/>
      <c r="K41" s="239"/>
      <c r="L41" s="239"/>
      <c r="M41" s="239"/>
      <c r="N41" s="239"/>
      <c r="O41" s="239"/>
      <c r="P41" s="239"/>
      <c r="Q41" s="15"/>
      <c r="R41" s="51"/>
      <c r="S41" s="50"/>
      <c r="T41" s="14"/>
      <c r="U41" s="227" t="s">
        <v>74</v>
      </c>
      <c r="V41" s="227"/>
      <c r="W41" s="227"/>
      <c r="X41" s="239" t="str">
        <f>IF(X44="","",IF('陸上２（参加者名簿）'!AX36="４００mR","",IF('陸上２（参加者名簿）'!$AH$16="","",'陸上２（参加者名簿）'!$AH$16)))</f>
        <v/>
      </c>
      <c r="Y41" s="239"/>
      <c r="Z41" s="239"/>
      <c r="AA41" s="239"/>
      <c r="AB41" s="239"/>
      <c r="AC41" s="239"/>
      <c r="AD41" s="239"/>
      <c r="AE41" s="239"/>
      <c r="AF41" s="239"/>
      <c r="AG41" s="239"/>
      <c r="AH41" s="15"/>
      <c r="AI41" s="51"/>
    </row>
    <row r="42" spans="2:35" ht="18.399999999999999" customHeight="1">
      <c r="B42" s="50"/>
      <c r="C42" s="14"/>
      <c r="D42" s="227" t="s">
        <v>152</v>
      </c>
      <c r="E42" s="227"/>
      <c r="F42" s="227"/>
      <c r="G42" s="239" t="str">
        <f>IF(G44="","",IF('陸上２（参加者名簿）'!AX34="４００mR","",IF('陸上２（参加者名簿）'!$F$34="","",'陸上２（参加者名簿）'!$F$34)))</f>
        <v/>
      </c>
      <c r="H42" s="239"/>
      <c r="I42" s="239"/>
      <c r="J42" s="239"/>
      <c r="K42" s="239"/>
      <c r="L42" s="239"/>
      <c r="M42" s="239"/>
      <c r="N42" s="239"/>
      <c r="O42" s="239"/>
      <c r="P42" s="239"/>
      <c r="Q42" s="15"/>
      <c r="R42" s="51"/>
      <c r="S42" s="50"/>
      <c r="T42" s="14"/>
      <c r="U42" s="227" t="s">
        <v>152</v>
      </c>
      <c r="V42" s="227"/>
      <c r="W42" s="227"/>
      <c r="X42" s="239" t="str">
        <f>IF(X44="","",IF('陸上２（参加者名簿）'!AX36="４００mR","",IF('陸上２（参加者名簿）'!$F$36="","",'陸上２（参加者名簿）'!$F$36)))</f>
        <v/>
      </c>
      <c r="Y42" s="239"/>
      <c r="Z42" s="239"/>
      <c r="AA42" s="239"/>
      <c r="AB42" s="239"/>
      <c r="AC42" s="239"/>
      <c r="AD42" s="239"/>
      <c r="AE42" s="239"/>
      <c r="AF42" s="239"/>
      <c r="AG42" s="239"/>
      <c r="AH42" s="15"/>
      <c r="AI42" s="51"/>
    </row>
    <row r="43" spans="2:35" ht="12.2" customHeight="1">
      <c r="B43" s="50"/>
      <c r="C43" s="14"/>
      <c r="D43" s="237" t="s">
        <v>77</v>
      </c>
      <c r="E43" s="237"/>
      <c r="F43" s="237"/>
      <c r="G43" s="238" t="str">
        <f>IF('陸上２（参加者名簿）'!AX34="４００mR","",IF('陸上２（参加者名簿）'!$L$34="","",'陸上２（参加者名簿）'!$L$34))</f>
        <v/>
      </c>
      <c r="H43" s="238"/>
      <c r="I43" s="238"/>
      <c r="J43" s="238"/>
      <c r="K43" s="238"/>
      <c r="L43" s="238"/>
      <c r="M43" s="238"/>
      <c r="N43" s="238"/>
      <c r="O43" s="238"/>
      <c r="P43" s="238"/>
      <c r="Q43" s="15"/>
      <c r="R43" s="51"/>
      <c r="S43" s="50"/>
      <c r="T43" s="14"/>
      <c r="U43" s="237" t="s">
        <v>77</v>
      </c>
      <c r="V43" s="237"/>
      <c r="W43" s="237"/>
      <c r="X43" s="238" t="str">
        <f>IF('陸上２（参加者名簿）'!AX84="４００mR","",IF('陸上２（参加者名簿）'!$L$36="","",'陸上２（参加者名簿）'!$L$36))</f>
        <v/>
      </c>
      <c r="Y43" s="238"/>
      <c r="Z43" s="238"/>
      <c r="AA43" s="238"/>
      <c r="AB43" s="238"/>
      <c r="AC43" s="238"/>
      <c r="AD43" s="238"/>
      <c r="AE43" s="238"/>
      <c r="AF43" s="238"/>
      <c r="AG43" s="238"/>
      <c r="AH43" s="15"/>
      <c r="AI43" s="51"/>
    </row>
    <row r="44" spans="2:35" ht="18.399999999999999" customHeight="1">
      <c r="B44" s="50"/>
      <c r="C44" s="14"/>
      <c r="D44" s="236" t="s">
        <v>75</v>
      </c>
      <c r="E44" s="236"/>
      <c r="F44" s="236"/>
      <c r="G44" s="126" t="str">
        <f>IF('陸上２（参加者名簿）'!AX35="４００mR","",IF('陸上２（参加者名簿）'!$L$35="","",'陸上２（参加者名簿）'!$L$35))</f>
        <v/>
      </c>
      <c r="H44" s="126"/>
      <c r="I44" s="126"/>
      <c r="J44" s="126"/>
      <c r="K44" s="126"/>
      <c r="L44" s="126"/>
      <c r="M44" s="126"/>
      <c r="N44" s="126"/>
      <c r="O44" s="126"/>
      <c r="P44" s="126"/>
      <c r="Q44" s="15"/>
      <c r="R44" s="51"/>
      <c r="S44" s="50"/>
      <c r="T44" s="14"/>
      <c r="U44" s="236" t="s">
        <v>75</v>
      </c>
      <c r="V44" s="236"/>
      <c r="W44" s="236"/>
      <c r="X44" s="126" t="str">
        <f>IF('陸上２（参加者名簿）'!AX84="４００mR","",IF('陸上２（参加者名簿）'!$L$37="","",'陸上２（参加者名簿）'!$L$37))</f>
        <v/>
      </c>
      <c r="Y44" s="126"/>
      <c r="Z44" s="126"/>
      <c r="AA44" s="126"/>
      <c r="AB44" s="126"/>
      <c r="AC44" s="126"/>
      <c r="AD44" s="126"/>
      <c r="AE44" s="126"/>
      <c r="AF44" s="126"/>
      <c r="AG44" s="126"/>
      <c r="AH44" s="15"/>
      <c r="AI44" s="51"/>
    </row>
    <row r="45" spans="2:35" ht="18.399999999999999" customHeight="1">
      <c r="B45" s="50"/>
      <c r="C45" s="14"/>
      <c r="D45" s="227" t="s">
        <v>76</v>
      </c>
      <c r="E45" s="227"/>
      <c r="F45" s="227"/>
      <c r="G45" s="235"/>
      <c r="H45" s="235"/>
      <c r="I45" s="235"/>
      <c r="J45" s="235"/>
      <c r="K45" s="235"/>
      <c r="L45" s="235"/>
      <c r="M45" s="235"/>
      <c r="N45" s="235"/>
      <c r="O45" s="235"/>
      <c r="P45" s="235"/>
      <c r="Q45" s="15"/>
      <c r="R45" s="51"/>
      <c r="S45" s="50"/>
      <c r="T45" s="14"/>
      <c r="U45" s="227" t="s">
        <v>76</v>
      </c>
      <c r="V45" s="227"/>
      <c r="W45" s="227"/>
      <c r="X45" s="235"/>
      <c r="Y45" s="235"/>
      <c r="Z45" s="235"/>
      <c r="AA45" s="235"/>
      <c r="AB45" s="235"/>
      <c r="AC45" s="235"/>
      <c r="AD45" s="235"/>
      <c r="AE45" s="235"/>
      <c r="AF45" s="235"/>
      <c r="AG45" s="235"/>
      <c r="AH45" s="15"/>
      <c r="AI45" s="51"/>
    </row>
    <row r="46" spans="2:35" ht="17.25" customHeight="1">
      <c r="B46" s="50"/>
      <c r="C46" s="16"/>
      <c r="D46" s="19" t="s">
        <v>78</v>
      </c>
      <c r="E46" s="17"/>
      <c r="F46" s="17"/>
      <c r="G46" s="17"/>
      <c r="H46" s="17"/>
      <c r="I46" s="17"/>
      <c r="J46" s="17"/>
      <c r="K46" s="17"/>
      <c r="L46" s="17"/>
      <c r="M46" s="17"/>
      <c r="N46" s="17"/>
      <c r="O46" s="17"/>
      <c r="P46" s="17"/>
      <c r="Q46" s="18"/>
      <c r="R46" s="51"/>
      <c r="S46" s="50"/>
      <c r="T46" s="16"/>
      <c r="U46" s="19" t="s">
        <v>78</v>
      </c>
      <c r="V46" s="17"/>
      <c r="W46" s="17"/>
      <c r="X46" s="17"/>
      <c r="Y46" s="17"/>
      <c r="Z46" s="17"/>
      <c r="AA46" s="17"/>
      <c r="AB46" s="17"/>
      <c r="AC46" s="17"/>
      <c r="AD46" s="17"/>
      <c r="AE46" s="17"/>
      <c r="AF46" s="17"/>
      <c r="AG46" s="17"/>
      <c r="AH46" s="18"/>
      <c r="AI46" s="51"/>
    </row>
    <row r="47" spans="2:35" ht="15.4" customHeight="1">
      <c r="B47" s="52"/>
      <c r="C47" s="53"/>
      <c r="D47" s="53"/>
      <c r="E47" s="53"/>
      <c r="F47" s="53"/>
      <c r="G47" s="53"/>
      <c r="H47" s="53"/>
      <c r="I47" s="53"/>
      <c r="J47" s="53"/>
      <c r="K47" s="53"/>
      <c r="L47" s="53"/>
      <c r="M47" s="53"/>
      <c r="N47" s="53"/>
      <c r="O47" s="53"/>
      <c r="P47" s="53"/>
      <c r="Q47" s="53"/>
      <c r="R47" s="54"/>
      <c r="S47" s="52"/>
      <c r="T47" s="53"/>
      <c r="U47" s="53"/>
      <c r="V47" s="53"/>
      <c r="W47" s="53"/>
      <c r="X47" s="53"/>
      <c r="Y47" s="53"/>
      <c r="Z47" s="53"/>
      <c r="AA47" s="53"/>
      <c r="AB47" s="53"/>
      <c r="AC47" s="53"/>
      <c r="AD47" s="53"/>
      <c r="AE47" s="53"/>
      <c r="AF47" s="53"/>
      <c r="AG47" s="53"/>
      <c r="AH47" s="53"/>
      <c r="AI47" s="54"/>
    </row>
    <row r="58" spans="2:35" ht="11.25" customHeight="1">
      <c r="B58" s="234" t="s">
        <v>103</v>
      </c>
      <c r="C58" s="234"/>
      <c r="D58" s="234"/>
      <c r="E58" s="234"/>
    </row>
    <row r="59" spans="2:35" ht="11.25" customHeight="1">
      <c r="B59" s="234"/>
      <c r="C59" s="234"/>
      <c r="D59" s="234"/>
      <c r="E59" s="234"/>
    </row>
    <row r="60" spans="2:35" ht="18.75">
      <c r="B60" s="234"/>
      <c r="C60" s="234"/>
      <c r="D60" s="234"/>
      <c r="E60" s="234"/>
      <c r="F60" s="26"/>
      <c r="G60" s="233" t="str">
        <f>IF($G$10="","",$G$10)</f>
        <v>第４９回広島県民スポーツ大会　陸上競技個人申込書</v>
      </c>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6"/>
      <c r="AF60" s="26"/>
      <c r="AG60" s="26"/>
      <c r="AH60" s="26"/>
      <c r="AI60" s="26"/>
    </row>
    <row r="62" spans="2:35" ht="15.4" customHeight="1">
      <c r="B62" s="47"/>
      <c r="C62" s="48"/>
      <c r="D62" s="48"/>
      <c r="E62" s="48"/>
      <c r="F62" s="48"/>
      <c r="G62" s="48"/>
      <c r="H62" s="48"/>
      <c r="I62" s="48"/>
      <c r="J62" s="48"/>
      <c r="K62" s="48"/>
      <c r="L62" s="48"/>
      <c r="M62" s="48"/>
      <c r="N62" s="48"/>
      <c r="O62" s="48"/>
      <c r="P62" s="48"/>
      <c r="Q62" s="48"/>
      <c r="R62" s="49"/>
      <c r="S62" s="47"/>
      <c r="T62" s="48"/>
      <c r="U62" s="48"/>
      <c r="V62" s="48"/>
      <c r="W62" s="48"/>
      <c r="X62" s="48"/>
      <c r="Y62" s="48"/>
      <c r="Z62" s="48"/>
      <c r="AA62" s="48"/>
      <c r="AB62" s="48"/>
      <c r="AC62" s="48"/>
      <c r="AD62" s="48"/>
      <c r="AE62" s="48"/>
      <c r="AF62" s="48"/>
      <c r="AG62" s="48"/>
      <c r="AH62" s="48"/>
      <c r="AI62" s="49"/>
    </row>
    <row r="63" spans="2:35" ht="15.4" customHeight="1">
      <c r="B63" s="50"/>
      <c r="C63" s="11"/>
      <c r="D63" s="12"/>
      <c r="E63" s="12"/>
      <c r="F63" s="12"/>
      <c r="G63" s="12"/>
      <c r="H63" s="12"/>
      <c r="I63" s="12"/>
      <c r="J63" s="12"/>
      <c r="K63" s="12"/>
      <c r="L63" s="12"/>
      <c r="M63" s="12"/>
      <c r="N63" s="12"/>
      <c r="O63" s="12"/>
      <c r="P63" s="12"/>
      <c r="Q63" s="13"/>
      <c r="R63" s="51"/>
      <c r="S63" s="50"/>
      <c r="T63" s="11"/>
      <c r="U63" s="12"/>
      <c r="V63" s="12"/>
      <c r="W63" s="12"/>
      <c r="X63" s="12"/>
      <c r="Y63" s="12"/>
      <c r="Z63" s="12"/>
      <c r="AA63" s="12"/>
      <c r="AB63" s="12"/>
      <c r="AC63" s="12"/>
      <c r="AD63" s="12"/>
      <c r="AE63" s="12"/>
      <c r="AF63" s="12"/>
      <c r="AG63" s="12"/>
      <c r="AH63" s="13"/>
      <c r="AI63" s="51"/>
    </row>
    <row r="64" spans="2:35" ht="18.399999999999999" customHeight="1">
      <c r="B64" s="50"/>
      <c r="C64" s="14"/>
      <c r="D64" s="227" t="s">
        <v>71</v>
      </c>
      <c r="E64" s="227"/>
      <c r="F64" s="227"/>
      <c r="G64" s="223" t="s">
        <v>79</v>
      </c>
      <c r="H64" s="223"/>
      <c r="I64" s="223"/>
      <c r="J64" s="223"/>
      <c r="K64" s="223"/>
      <c r="L64" s="223"/>
      <c r="M64" s="223"/>
      <c r="N64" s="223"/>
      <c r="O64" s="223"/>
      <c r="P64" s="223"/>
      <c r="Q64" s="15"/>
      <c r="R64" s="51"/>
      <c r="S64" s="50"/>
      <c r="T64" s="14"/>
      <c r="U64" s="227" t="s">
        <v>71</v>
      </c>
      <c r="V64" s="227"/>
      <c r="W64" s="227"/>
      <c r="X64" s="223" t="s">
        <v>79</v>
      </c>
      <c r="Y64" s="223"/>
      <c r="Z64" s="223"/>
      <c r="AA64" s="223"/>
      <c r="AB64" s="223"/>
      <c r="AC64" s="223"/>
      <c r="AD64" s="223"/>
      <c r="AE64" s="223"/>
      <c r="AF64" s="223"/>
      <c r="AG64" s="223"/>
      <c r="AH64" s="15"/>
      <c r="AI64" s="51"/>
    </row>
    <row r="65" spans="2:35" ht="18.399999999999999" customHeight="1">
      <c r="B65" s="50"/>
      <c r="C65" s="14"/>
      <c r="D65" s="227" t="s">
        <v>72</v>
      </c>
      <c r="E65" s="227"/>
      <c r="F65" s="227"/>
      <c r="G65" s="239" t="str">
        <f>IF('陸上２（参加者名簿）'!AX38="","",IF('陸上２（参加者名簿）'!AX38="４００mR","",IF('陸上２（参加者名簿）'!AX38="４×１００","",'陸上２（参加者名簿）'!AX38)))</f>
        <v/>
      </c>
      <c r="H65" s="239"/>
      <c r="I65" s="239"/>
      <c r="J65" s="239"/>
      <c r="K65" s="239"/>
      <c r="L65" s="224" t="s">
        <v>35</v>
      </c>
      <c r="M65" s="224"/>
      <c r="N65" s="239" t="str">
        <f>IF(G70="","",IF('陸上２（参加者名簿）'!AX38="４００mR","",IF('陸上２（参加者名簿）'!$AM$38="","",'陸上２（参加者名簿）'!$AM$38)))</f>
        <v/>
      </c>
      <c r="O65" s="239"/>
      <c r="P65" s="239"/>
      <c r="Q65" s="20" t="str">
        <f>IF(N65="","",IF(N65="女",1,""))</f>
        <v/>
      </c>
      <c r="R65" s="51"/>
      <c r="S65" s="50"/>
      <c r="T65" s="14"/>
      <c r="U65" s="227" t="s">
        <v>72</v>
      </c>
      <c r="V65" s="227"/>
      <c r="W65" s="227"/>
      <c r="X65" s="239" t="str">
        <f>IF('陸上２（参加者名簿）'!AX40="","",IF('陸上２（参加者名簿）'!AX40="４００mR","",IF('陸上２（参加者名簿）'!AX40="４×１００","",'陸上２（参加者名簿）'!AX40)))</f>
        <v/>
      </c>
      <c r="Y65" s="239"/>
      <c r="Z65" s="239"/>
      <c r="AA65" s="239"/>
      <c r="AB65" s="239"/>
      <c r="AC65" s="224" t="s">
        <v>35</v>
      </c>
      <c r="AD65" s="224"/>
      <c r="AE65" s="239" t="str">
        <f>IF(X70="","",IF('陸上２（参加者名簿）'!AX40="４００mR","",IF('陸上２（参加者名簿）'!$AM$40="","",'陸上２（参加者名簿）'!$AM$40)))</f>
        <v/>
      </c>
      <c r="AF65" s="239"/>
      <c r="AG65" s="239"/>
      <c r="AH65" s="20" t="str">
        <f>IF(AE65="","",IF(AE65="女",1,""))</f>
        <v/>
      </c>
      <c r="AI65" s="51"/>
    </row>
    <row r="66" spans="2:35" ht="18.399999999999999" customHeight="1">
      <c r="B66" s="50"/>
      <c r="C66" s="14"/>
      <c r="D66" s="227" t="s">
        <v>166</v>
      </c>
      <c r="E66" s="227"/>
      <c r="F66" s="227"/>
      <c r="G66" s="239" t="str">
        <f>IF(G70="","",IF('陸上２（参加者名簿）'!AX38="４００mR","",IF('陸上２（参加者名簿）'!$O$16="","",'陸上２（参加者名簿）'!$O$16)))</f>
        <v/>
      </c>
      <c r="H66" s="239"/>
      <c r="I66" s="239"/>
      <c r="J66" s="239"/>
      <c r="K66" s="239"/>
      <c r="L66" s="239"/>
      <c r="M66" s="239"/>
      <c r="N66" s="239"/>
      <c r="O66" s="239"/>
      <c r="P66" s="239"/>
      <c r="Q66" s="15"/>
      <c r="R66" s="51"/>
      <c r="S66" s="50"/>
      <c r="T66" s="14"/>
      <c r="U66" s="227" t="s">
        <v>166</v>
      </c>
      <c r="V66" s="227"/>
      <c r="W66" s="227"/>
      <c r="X66" s="239" t="str">
        <f>IF(X70="","",IF('陸上２（参加者名簿）'!AX40="４００mR","",IF('陸上２（参加者名簿）'!$O$16="","",'陸上２（参加者名簿）'!$O$16)))</f>
        <v/>
      </c>
      <c r="Y66" s="239"/>
      <c r="Z66" s="239"/>
      <c r="AA66" s="239"/>
      <c r="AB66" s="239"/>
      <c r="AC66" s="239"/>
      <c r="AD66" s="239"/>
      <c r="AE66" s="239"/>
      <c r="AF66" s="239"/>
      <c r="AG66" s="239"/>
      <c r="AH66" s="15"/>
      <c r="AI66" s="51"/>
    </row>
    <row r="67" spans="2:35" ht="18.399999999999999" customHeight="1">
      <c r="B67" s="50"/>
      <c r="C67" s="14"/>
      <c r="D67" s="227" t="s">
        <v>74</v>
      </c>
      <c r="E67" s="227"/>
      <c r="F67" s="227"/>
      <c r="G67" s="239" t="str">
        <f>IF(G70="","",IF('陸上２（参加者名簿）'!AX38="４００mR","",IF('陸上２（参加者名簿）'!$AH$16="","",'陸上２（参加者名簿）'!$AH$16)))</f>
        <v/>
      </c>
      <c r="H67" s="239"/>
      <c r="I67" s="239"/>
      <c r="J67" s="239"/>
      <c r="K67" s="239"/>
      <c r="L67" s="239"/>
      <c r="M67" s="239"/>
      <c r="N67" s="239"/>
      <c r="O67" s="239"/>
      <c r="P67" s="239"/>
      <c r="Q67" s="15"/>
      <c r="R67" s="51"/>
      <c r="S67" s="50"/>
      <c r="T67" s="14"/>
      <c r="U67" s="227" t="s">
        <v>74</v>
      </c>
      <c r="V67" s="227"/>
      <c r="W67" s="227"/>
      <c r="X67" s="239" t="str">
        <f>IF(X70="","",IF('陸上２（参加者名簿）'!AX40="４００mR","",IF('陸上２（参加者名簿）'!$AH$16="","",'陸上２（参加者名簿）'!$AH$16)))</f>
        <v/>
      </c>
      <c r="Y67" s="239"/>
      <c r="Z67" s="239"/>
      <c r="AA67" s="239"/>
      <c r="AB67" s="239"/>
      <c r="AC67" s="239"/>
      <c r="AD67" s="239"/>
      <c r="AE67" s="239"/>
      <c r="AF67" s="239"/>
      <c r="AG67" s="239"/>
      <c r="AH67" s="15"/>
      <c r="AI67" s="51"/>
    </row>
    <row r="68" spans="2:35" ht="18.399999999999999" customHeight="1">
      <c r="B68" s="50"/>
      <c r="C68" s="14"/>
      <c r="D68" s="227" t="s">
        <v>152</v>
      </c>
      <c r="E68" s="227"/>
      <c r="F68" s="227"/>
      <c r="G68" s="239" t="str">
        <f>IF(G70="","",IF('陸上２（参加者名簿）'!AX38="４００mR","",IF('陸上２（参加者名簿）'!$F$38="","",'陸上２（参加者名簿）'!$F$38)))</f>
        <v/>
      </c>
      <c r="H68" s="239"/>
      <c r="I68" s="239"/>
      <c r="J68" s="239"/>
      <c r="K68" s="239"/>
      <c r="L68" s="239"/>
      <c r="M68" s="239"/>
      <c r="N68" s="239"/>
      <c r="O68" s="239"/>
      <c r="P68" s="239"/>
      <c r="Q68" s="15"/>
      <c r="R68" s="51"/>
      <c r="S68" s="50"/>
      <c r="T68" s="14"/>
      <c r="U68" s="227" t="s">
        <v>152</v>
      </c>
      <c r="V68" s="227"/>
      <c r="W68" s="227"/>
      <c r="X68" s="239" t="str">
        <f>IF(X70="","",IF('陸上２（参加者名簿）'!AX40="４００mR","",IF('陸上２（参加者名簿）'!$F$40="","",'陸上２（参加者名簿）'!$F$40)))</f>
        <v/>
      </c>
      <c r="Y68" s="239"/>
      <c r="Z68" s="239"/>
      <c r="AA68" s="239"/>
      <c r="AB68" s="239"/>
      <c r="AC68" s="239"/>
      <c r="AD68" s="239"/>
      <c r="AE68" s="239"/>
      <c r="AF68" s="239"/>
      <c r="AG68" s="239"/>
      <c r="AH68" s="15"/>
      <c r="AI68" s="51"/>
    </row>
    <row r="69" spans="2:35" ht="12.2" customHeight="1">
      <c r="B69" s="50"/>
      <c r="C69" s="14"/>
      <c r="D69" s="237" t="s">
        <v>77</v>
      </c>
      <c r="E69" s="237"/>
      <c r="F69" s="237"/>
      <c r="G69" s="238" t="str">
        <f>IF('陸上２（参加者名簿）'!AX38="４００mR","",IF('陸上２（参加者名簿）'!$L$38="","",'陸上２（参加者名簿）'!$L$38))</f>
        <v/>
      </c>
      <c r="H69" s="238"/>
      <c r="I69" s="238"/>
      <c r="J69" s="238"/>
      <c r="K69" s="238"/>
      <c r="L69" s="238"/>
      <c r="M69" s="238"/>
      <c r="N69" s="238"/>
      <c r="O69" s="238"/>
      <c r="P69" s="238"/>
      <c r="Q69" s="15"/>
      <c r="R69" s="51"/>
      <c r="S69" s="50"/>
      <c r="T69" s="14"/>
      <c r="U69" s="237" t="s">
        <v>77</v>
      </c>
      <c r="V69" s="237"/>
      <c r="W69" s="237"/>
      <c r="X69" s="238" t="str">
        <f>IF('陸上２（参加者名簿）'!AX40="４００mR","",IF('陸上２（参加者名簿）'!$L$40="","",'陸上２（参加者名簿）'!$L$40))</f>
        <v/>
      </c>
      <c r="Y69" s="238"/>
      <c r="Z69" s="238"/>
      <c r="AA69" s="238"/>
      <c r="AB69" s="238"/>
      <c r="AC69" s="238"/>
      <c r="AD69" s="238"/>
      <c r="AE69" s="238"/>
      <c r="AF69" s="238"/>
      <c r="AG69" s="238"/>
      <c r="AH69" s="15"/>
      <c r="AI69" s="51"/>
    </row>
    <row r="70" spans="2:35" ht="18.399999999999999" customHeight="1">
      <c r="B70" s="50"/>
      <c r="C70" s="14"/>
      <c r="D70" s="236" t="s">
        <v>75</v>
      </c>
      <c r="E70" s="236"/>
      <c r="F70" s="236"/>
      <c r="G70" s="126" t="str">
        <f>IF('陸上２（参加者名簿）'!AX39="４００mR","",IF('陸上２（参加者名簿）'!$L$39="","",'陸上２（参加者名簿）'!$L$39))</f>
        <v/>
      </c>
      <c r="H70" s="126"/>
      <c r="I70" s="126"/>
      <c r="J70" s="126"/>
      <c r="K70" s="126"/>
      <c r="L70" s="126"/>
      <c r="M70" s="126"/>
      <c r="N70" s="126"/>
      <c r="O70" s="126"/>
      <c r="P70" s="126"/>
      <c r="Q70" s="15"/>
      <c r="R70" s="51"/>
      <c r="S70" s="50"/>
      <c r="T70" s="14"/>
      <c r="U70" s="236" t="s">
        <v>75</v>
      </c>
      <c r="V70" s="236"/>
      <c r="W70" s="236"/>
      <c r="X70" s="126" t="str">
        <f>IF('陸上２（参加者名簿）'!AX41="４００mR","",IF('陸上２（参加者名簿）'!$L$41="","",'陸上２（参加者名簿）'!$L$41))</f>
        <v/>
      </c>
      <c r="Y70" s="126"/>
      <c r="Z70" s="126"/>
      <c r="AA70" s="126"/>
      <c r="AB70" s="126"/>
      <c r="AC70" s="126"/>
      <c r="AD70" s="126"/>
      <c r="AE70" s="126"/>
      <c r="AF70" s="126"/>
      <c r="AG70" s="126"/>
      <c r="AH70" s="15"/>
      <c r="AI70" s="51"/>
    </row>
    <row r="71" spans="2:35" ht="18.399999999999999" customHeight="1">
      <c r="B71" s="50"/>
      <c r="C71" s="14"/>
      <c r="D71" s="227" t="s">
        <v>76</v>
      </c>
      <c r="E71" s="227"/>
      <c r="F71" s="227"/>
      <c r="G71" s="235"/>
      <c r="H71" s="235"/>
      <c r="I71" s="235"/>
      <c r="J71" s="235"/>
      <c r="K71" s="235"/>
      <c r="L71" s="235"/>
      <c r="M71" s="235"/>
      <c r="N71" s="235"/>
      <c r="O71" s="235"/>
      <c r="P71" s="235"/>
      <c r="Q71" s="15"/>
      <c r="R71" s="51"/>
      <c r="S71" s="50"/>
      <c r="T71" s="14"/>
      <c r="U71" s="227" t="s">
        <v>76</v>
      </c>
      <c r="V71" s="227"/>
      <c r="W71" s="227"/>
      <c r="X71" s="235"/>
      <c r="Y71" s="235"/>
      <c r="Z71" s="235"/>
      <c r="AA71" s="235"/>
      <c r="AB71" s="235"/>
      <c r="AC71" s="235"/>
      <c r="AD71" s="235"/>
      <c r="AE71" s="235"/>
      <c r="AF71" s="235"/>
      <c r="AG71" s="235"/>
      <c r="AH71" s="15"/>
      <c r="AI71" s="51"/>
    </row>
    <row r="72" spans="2:35" ht="17.25" customHeight="1">
      <c r="B72" s="50"/>
      <c r="C72" s="16"/>
      <c r="D72" s="19" t="s">
        <v>78</v>
      </c>
      <c r="E72" s="17"/>
      <c r="F72" s="17"/>
      <c r="G72" s="17"/>
      <c r="H72" s="17"/>
      <c r="I72" s="17"/>
      <c r="J72" s="17"/>
      <c r="K72" s="17"/>
      <c r="L72" s="17"/>
      <c r="M72" s="17"/>
      <c r="N72" s="17"/>
      <c r="O72" s="17"/>
      <c r="P72" s="17"/>
      <c r="Q72" s="18"/>
      <c r="R72" s="51"/>
      <c r="S72" s="50"/>
      <c r="T72" s="16"/>
      <c r="U72" s="19" t="s">
        <v>78</v>
      </c>
      <c r="V72" s="17"/>
      <c r="W72" s="17"/>
      <c r="X72" s="17"/>
      <c r="Y72" s="17"/>
      <c r="Z72" s="17"/>
      <c r="AA72" s="17"/>
      <c r="AB72" s="17"/>
      <c r="AC72" s="17"/>
      <c r="AD72" s="17"/>
      <c r="AE72" s="17"/>
      <c r="AF72" s="17"/>
      <c r="AG72" s="17"/>
      <c r="AH72" s="18"/>
      <c r="AI72" s="51"/>
    </row>
    <row r="73" spans="2:35" ht="15.4" customHeight="1">
      <c r="B73" s="52"/>
      <c r="C73" s="53"/>
      <c r="D73" s="53"/>
      <c r="E73" s="53"/>
      <c r="F73" s="53"/>
      <c r="G73" s="53"/>
      <c r="H73" s="53"/>
      <c r="I73" s="53"/>
      <c r="J73" s="53"/>
      <c r="K73" s="53"/>
      <c r="L73" s="53"/>
      <c r="M73" s="53"/>
      <c r="N73" s="53"/>
      <c r="O73" s="53"/>
      <c r="P73" s="53"/>
      <c r="Q73" s="53"/>
      <c r="R73" s="54"/>
      <c r="S73" s="52"/>
      <c r="T73" s="53"/>
      <c r="U73" s="53"/>
      <c r="V73" s="53"/>
      <c r="W73" s="53"/>
      <c r="X73" s="53"/>
      <c r="Y73" s="53"/>
      <c r="Z73" s="53"/>
      <c r="AA73" s="53"/>
      <c r="AB73" s="53"/>
      <c r="AC73" s="53"/>
      <c r="AD73" s="53"/>
      <c r="AE73" s="53"/>
      <c r="AF73" s="53"/>
      <c r="AG73" s="53"/>
      <c r="AH73" s="53"/>
      <c r="AI73" s="54"/>
    </row>
    <row r="74" spans="2:35" ht="15.4" customHeight="1">
      <c r="B74" s="47"/>
      <c r="C74" s="48"/>
      <c r="D74" s="48"/>
      <c r="E74" s="48"/>
      <c r="F74" s="48"/>
      <c r="G74" s="48"/>
      <c r="H74" s="48"/>
      <c r="I74" s="48"/>
      <c r="J74" s="48"/>
      <c r="K74" s="48"/>
      <c r="L74" s="48"/>
      <c r="M74" s="48"/>
      <c r="N74" s="48"/>
      <c r="O74" s="48"/>
      <c r="P74" s="48"/>
      <c r="Q74" s="48"/>
      <c r="R74" s="49"/>
      <c r="S74" s="47"/>
      <c r="T74" s="48"/>
      <c r="U74" s="48"/>
      <c r="V74" s="48"/>
      <c r="W74" s="48"/>
      <c r="X74" s="48"/>
      <c r="Y74" s="48"/>
      <c r="Z74" s="48"/>
      <c r="AA74" s="48"/>
      <c r="AB74" s="48"/>
      <c r="AC74" s="48"/>
      <c r="AD74" s="48"/>
      <c r="AE74" s="48"/>
      <c r="AF74" s="48"/>
      <c r="AG74" s="48"/>
      <c r="AH74" s="48"/>
      <c r="AI74" s="49"/>
    </row>
    <row r="75" spans="2:35" ht="15.4" customHeight="1">
      <c r="B75" s="50"/>
      <c r="C75" s="11"/>
      <c r="D75" s="12"/>
      <c r="E75" s="12"/>
      <c r="F75" s="12"/>
      <c r="G75" s="12"/>
      <c r="H75" s="12"/>
      <c r="I75" s="12"/>
      <c r="J75" s="12"/>
      <c r="K75" s="12"/>
      <c r="L75" s="12"/>
      <c r="M75" s="12"/>
      <c r="N75" s="12"/>
      <c r="O75" s="12"/>
      <c r="P75" s="12"/>
      <c r="Q75" s="13"/>
      <c r="R75" s="51"/>
      <c r="S75" s="50"/>
      <c r="T75" s="11"/>
      <c r="U75" s="12"/>
      <c r="V75" s="12"/>
      <c r="W75" s="12"/>
      <c r="X75" s="12"/>
      <c r="Y75" s="12"/>
      <c r="Z75" s="12"/>
      <c r="AA75" s="12"/>
      <c r="AB75" s="12"/>
      <c r="AC75" s="12"/>
      <c r="AD75" s="12"/>
      <c r="AE75" s="12"/>
      <c r="AF75" s="12"/>
      <c r="AG75" s="12"/>
      <c r="AH75" s="13"/>
      <c r="AI75" s="51"/>
    </row>
    <row r="76" spans="2:35" ht="18.399999999999999" customHeight="1">
      <c r="B76" s="50"/>
      <c r="C76" s="14"/>
      <c r="D76" s="227" t="s">
        <v>71</v>
      </c>
      <c r="E76" s="227"/>
      <c r="F76" s="227"/>
      <c r="G76" s="223" t="s">
        <v>79</v>
      </c>
      <c r="H76" s="223"/>
      <c r="I76" s="223"/>
      <c r="J76" s="223"/>
      <c r="K76" s="223"/>
      <c r="L76" s="223"/>
      <c r="M76" s="223"/>
      <c r="N76" s="223"/>
      <c r="O76" s="223"/>
      <c r="P76" s="223"/>
      <c r="Q76" s="15"/>
      <c r="R76" s="51"/>
      <c r="S76" s="50"/>
      <c r="T76" s="14"/>
      <c r="U76" s="227" t="s">
        <v>71</v>
      </c>
      <c r="V76" s="227"/>
      <c r="W76" s="227"/>
      <c r="X76" s="223" t="s">
        <v>79</v>
      </c>
      <c r="Y76" s="223"/>
      <c r="Z76" s="223"/>
      <c r="AA76" s="223"/>
      <c r="AB76" s="223"/>
      <c r="AC76" s="223"/>
      <c r="AD76" s="223"/>
      <c r="AE76" s="223"/>
      <c r="AF76" s="223"/>
      <c r="AG76" s="223"/>
      <c r="AH76" s="15"/>
      <c r="AI76" s="51"/>
    </row>
    <row r="77" spans="2:35" ht="18.399999999999999" customHeight="1">
      <c r="B77" s="50"/>
      <c r="C77" s="14"/>
      <c r="D77" s="227" t="s">
        <v>72</v>
      </c>
      <c r="E77" s="227"/>
      <c r="F77" s="227"/>
      <c r="G77" s="239" t="str">
        <f>IF('陸上２（参加者名簿）'!AX42="","",IF('陸上２（参加者名簿）'!AX42="４００mR","",IF('陸上２（参加者名簿）'!AX42="４×１００","",'陸上２（参加者名簿）'!AX42)))</f>
        <v/>
      </c>
      <c r="H77" s="239"/>
      <c r="I77" s="239"/>
      <c r="J77" s="239"/>
      <c r="K77" s="239"/>
      <c r="L77" s="224" t="s">
        <v>35</v>
      </c>
      <c r="M77" s="224"/>
      <c r="N77" s="239" t="str">
        <f>IF(G82="","",IF('陸上２（参加者名簿）'!AX42="４００mR","",IF('陸上２（参加者名簿）'!$AM$42="","",'陸上２（参加者名簿）'!$AM$42)))</f>
        <v/>
      </c>
      <c r="O77" s="239"/>
      <c r="P77" s="239"/>
      <c r="Q77" s="20" t="str">
        <f>IF(N77="","",IF(N77="女",1,""))</f>
        <v/>
      </c>
      <c r="R77" s="51"/>
      <c r="S77" s="50"/>
      <c r="T77" s="14"/>
      <c r="U77" s="227" t="s">
        <v>72</v>
      </c>
      <c r="V77" s="227"/>
      <c r="W77" s="227"/>
      <c r="X77" s="239" t="str">
        <f>IF('陸上２（参加者名簿）'!AX44="","",IF('陸上２（参加者名簿）'!AX44="４００mR","",IF('陸上２（参加者名簿）'!AX44="４×１００","",'陸上２（参加者名簿）'!AX44)))</f>
        <v/>
      </c>
      <c r="Y77" s="239"/>
      <c r="Z77" s="239"/>
      <c r="AA77" s="239"/>
      <c r="AB77" s="239"/>
      <c r="AC77" s="224" t="s">
        <v>35</v>
      </c>
      <c r="AD77" s="224"/>
      <c r="AE77" s="239" t="str">
        <f>IF(X82="","",IF('陸上２（参加者名簿）'!AX44="４００mR","",IF('陸上２（参加者名簿）'!$AM$44="","",'陸上２（参加者名簿）'!$AM$44)))</f>
        <v/>
      </c>
      <c r="AF77" s="239"/>
      <c r="AG77" s="239"/>
      <c r="AH77" s="20" t="str">
        <f>IF(AE77="","",IF(AE77="女",1,""))</f>
        <v/>
      </c>
      <c r="AI77" s="51"/>
    </row>
    <row r="78" spans="2:35" ht="18.399999999999999" customHeight="1">
      <c r="B78" s="50"/>
      <c r="C78" s="14"/>
      <c r="D78" s="227" t="s">
        <v>166</v>
      </c>
      <c r="E78" s="227"/>
      <c r="F78" s="227"/>
      <c r="G78" s="239" t="str">
        <f>IF(G82="","",IF('陸上２（参加者名簿）'!AX42="４００mR","",IF('陸上２（参加者名簿）'!$O$16="","",'陸上２（参加者名簿）'!$O$16)))</f>
        <v/>
      </c>
      <c r="H78" s="239"/>
      <c r="I78" s="239"/>
      <c r="J78" s="239"/>
      <c r="K78" s="239"/>
      <c r="L78" s="239"/>
      <c r="M78" s="239"/>
      <c r="N78" s="239"/>
      <c r="O78" s="239"/>
      <c r="P78" s="239"/>
      <c r="Q78" s="15"/>
      <c r="R78" s="51"/>
      <c r="S78" s="50"/>
      <c r="T78" s="14"/>
      <c r="U78" s="227" t="s">
        <v>166</v>
      </c>
      <c r="V78" s="227"/>
      <c r="W78" s="227"/>
      <c r="X78" s="239" t="str">
        <f>IF(X82="","",IF('陸上２（参加者名簿）'!AX195="４００mR","",IF('陸上２（参加者名簿）'!$O$16="","",'陸上２（参加者名簿）'!$O$16)))</f>
        <v/>
      </c>
      <c r="Y78" s="239"/>
      <c r="Z78" s="239"/>
      <c r="AA78" s="239"/>
      <c r="AB78" s="239"/>
      <c r="AC78" s="239"/>
      <c r="AD78" s="239"/>
      <c r="AE78" s="239"/>
      <c r="AF78" s="239"/>
      <c r="AG78" s="239"/>
      <c r="AH78" s="15"/>
      <c r="AI78" s="51"/>
    </row>
    <row r="79" spans="2:35" ht="18.399999999999999" customHeight="1">
      <c r="B79" s="50"/>
      <c r="C79" s="14"/>
      <c r="D79" s="227" t="s">
        <v>74</v>
      </c>
      <c r="E79" s="227"/>
      <c r="F79" s="227"/>
      <c r="G79" s="239" t="str">
        <f>IF(G82="","",IF('陸上２（参加者名簿）'!AX42="４００mR","",IF('陸上２（参加者名簿）'!$AH$16="","",'陸上２（参加者名簿）'!$AH$16)))</f>
        <v/>
      </c>
      <c r="H79" s="239"/>
      <c r="I79" s="239"/>
      <c r="J79" s="239"/>
      <c r="K79" s="239"/>
      <c r="L79" s="239"/>
      <c r="M79" s="239"/>
      <c r="N79" s="239"/>
      <c r="O79" s="239"/>
      <c r="P79" s="239"/>
      <c r="Q79" s="15"/>
      <c r="R79" s="51"/>
      <c r="S79" s="50"/>
      <c r="T79" s="14"/>
      <c r="U79" s="227" t="s">
        <v>74</v>
      </c>
      <c r="V79" s="227"/>
      <c r="W79" s="227"/>
      <c r="X79" s="239" t="str">
        <f>IF(X82="","",IF('陸上２（参加者名簿）'!AX195="４００mR","",IF('陸上２（参加者名簿）'!$AH$16="","",'陸上２（参加者名簿）'!$AH$16)))</f>
        <v/>
      </c>
      <c r="Y79" s="239"/>
      <c r="Z79" s="239"/>
      <c r="AA79" s="239"/>
      <c r="AB79" s="239"/>
      <c r="AC79" s="239"/>
      <c r="AD79" s="239"/>
      <c r="AE79" s="239"/>
      <c r="AF79" s="239"/>
      <c r="AG79" s="239"/>
      <c r="AH79" s="15"/>
      <c r="AI79" s="51"/>
    </row>
    <row r="80" spans="2:35" ht="18.399999999999999" customHeight="1">
      <c r="B80" s="50"/>
      <c r="C80" s="14"/>
      <c r="D80" s="227" t="s">
        <v>152</v>
      </c>
      <c r="E80" s="227"/>
      <c r="F80" s="227"/>
      <c r="G80" s="239" t="str">
        <f>IF(G82="","",IF('陸上２（参加者名簿）'!AX42="４００mR","",IF('陸上２（参加者名簿）'!$F$42="","",'陸上２（参加者名簿）'!$F$42)))</f>
        <v/>
      </c>
      <c r="H80" s="239"/>
      <c r="I80" s="239"/>
      <c r="J80" s="239"/>
      <c r="K80" s="239"/>
      <c r="L80" s="239"/>
      <c r="M80" s="239"/>
      <c r="N80" s="239"/>
      <c r="O80" s="239"/>
      <c r="P80" s="239"/>
      <c r="Q80" s="15"/>
      <c r="R80" s="51"/>
      <c r="S80" s="50"/>
      <c r="T80" s="14"/>
      <c r="U80" s="227" t="s">
        <v>152</v>
      </c>
      <c r="V80" s="227"/>
      <c r="W80" s="227"/>
      <c r="X80" s="239" t="str">
        <f>IF(X82="","",IF('陸上２（参加者名簿）'!AX44="４００mR","",IF('陸上２（参加者名簿）'!$F$44="","",'陸上２（参加者名簿）'!$F$44)))</f>
        <v/>
      </c>
      <c r="Y80" s="239"/>
      <c r="Z80" s="239"/>
      <c r="AA80" s="239"/>
      <c r="AB80" s="239"/>
      <c r="AC80" s="239"/>
      <c r="AD80" s="239"/>
      <c r="AE80" s="239"/>
      <c r="AF80" s="239"/>
      <c r="AG80" s="239"/>
      <c r="AH80" s="15"/>
      <c r="AI80" s="51"/>
    </row>
    <row r="81" spans="2:35" ht="12.2" customHeight="1">
      <c r="B81" s="50"/>
      <c r="C81" s="14"/>
      <c r="D81" s="237" t="s">
        <v>77</v>
      </c>
      <c r="E81" s="237"/>
      <c r="F81" s="237"/>
      <c r="G81" s="238" t="str">
        <f>IF('陸上２（参加者名簿）'!AX42="４００mR","",IF('陸上２（参加者名簿）'!$L$42="","",'陸上２（参加者名簿）'!$L$42))</f>
        <v/>
      </c>
      <c r="H81" s="238"/>
      <c r="I81" s="238"/>
      <c r="J81" s="238"/>
      <c r="K81" s="238"/>
      <c r="L81" s="238"/>
      <c r="M81" s="238"/>
      <c r="N81" s="238"/>
      <c r="O81" s="238"/>
      <c r="P81" s="238"/>
      <c r="Q81" s="15"/>
      <c r="R81" s="51"/>
      <c r="S81" s="50"/>
      <c r="T81" s="14"/>
      <c r="U81" s="237" t="s">
        <v>77</v>
      </c>
      <c r="V81" s="237"/>
      <c r="W81" s="237"/>
      <c r="X81" s="238" t="str">
        <f>IF('陸上２（参加者名簿）'!AX44="４００mR","",IF('陸上２（参加者名簿）'!$L$44="","",'陸上２（参加者名簿）'!$L$44))</f>
        <v/>
      </c>
      <c r="Y81" s="238"/>
      <c r="Z81" s="238"/>
      <c r="AA81" s="238"/>
      <c r="AB81" s="238"/>
      <c r="AC81" s="238"/>
      <c r="AD81" s="238"/>
      <c r="AE81" s="238"/>
      <c r="AF81" s="238"/>
      <c r="AG81" s="238"/>
      <c r="AH81" s="15"/>
      <c r="AI81" s="51"/>
    </row>
    <row r="82" spans="2:35" ht="18.399999999999999" customHeight="1">
      <c r="B82" s="50"/>
      <c r="C82" s="14"/>
      <c r="D82" s="236" t="s">
        <v>75</v>
      </c>
      <c r="E82" s="236"/>
      <c r="F82" s="236"/>
      <c r="G82" s="126" t="str">
        <f>IF('陸上２（参加者名簿）'!AX43="４００mR","",IF('陸上２（参加者名簿）'!$L$43="","",'陸上２（参加者名簿）'!$L$43))</f>
        <v/>
      </c>
      <c r="H82" s="126"/>
      <c r="I82" s="126"/>
      <c r="J82" s="126"/>
      <c r="K82" s="126"/>
      <c r="L82" s="126"/>
      <c r="M82" s="126"/>
      <c r="N82" s="126"/>
      <c r="O82" s="126"/>
      <c r="P82" s="126"/>
      <c r="Q82" s="15"/>
      <c r="R82" s="51"/>
      <c r="S82" s="50"/>
      <c r="T82" s="14"/>
      <c r="U82" s="236" t="s">
        <v>75</v>
      </c>
      <c r="V82" s="236"/>
      <c r="W82" s="236"/>
      <c r="X82" s="126" t="str">
        <f>IF('陸上２（参加者名簿）'!AX45="４００mR","",IF('陸上２（参加者名簿）'!$L$45="","",'陸上２（参加者名簿）'!$L$45))</f>
        <v/>
      </c>
      <c r="Y82" s="126"/>
      <c r="Z82" s="126"/>
      <c r="AA82" s="126"/>
      <c r="AB82" s="126"/>
      <c r="AC82" s="126"/>
      <c r="AD82" s="126"/>
      <c r="AE82" s="126"/>
      <c r="AF82" s="126"/>
      <c r="AG82" s="126"/>
      <c r="AH82" s="15"/>
      <c r="AI82" s="51"/>
    </row>
    <row r="83" spans="2:35" ht="18.399999999999999" customHeight="1">
      <c r="B83" s="50"/>
      <c r="C83" s="14"/>
      <c r="D83" s="227" t="s">
        <v>76</v>
      </c>
      <c r="E83" s="227"/>
      <c r="F83" s="227"/>
      <c r="G83" s="235"/>
      <c r="H83" s="235"/>
      <c r="I83" s="235"/>
      <c r="J83" s="235"/>
      <c r="K83" s="235"/>
      <c r="L83" s="235"/>
      <c r="M83" s="235"/>
      <c r="N83" s="235"/>
      <c r="O83" s="235"/>
      <c r="P83" s="235"/>
      <c r="Q83" s="15"/>
      <c r="R83" s="51"/>
      <c r="S83" s="50"/>
      <c r="T83" s="14"/>
      <c r="U83" s="227" t="s">
        <v>76</v>
      </c>
      <c r="V83" s="227"/>
      <c r="W83" s="227"/>
      <c r="X83" s="235"/>
      <c r="Y83" s="235"/>
      <c r="Z83" s="235"/>
      <c r="AA83" s="235"/>
      <c r="AB83" s="235"/>
      <c r="AC83" s="235"/>
      <c r="AD83" s="235"/>
      <c r="AE83" s="235"/>
      <c r="AF83" s="235"/>
      <c r="AG83" s="235"/>
      <c r="AH83" s="15"/>
      <c r="AI83" s="51"/>
    </row>
    <row r="84" spans="2:35" ht="17.25" customHeight="1">
      <c r="B84" s="50"/>
      <c r="C84" s="16"/>
      <c r="D84" s="19" t="s">
        <v>78</v>
      </c>
      <c r="E84" s="17"/>
      <c r="F84" s="17"/>
      <c r="G84" s="17"/>
      <c r="H84" s="17"/>
      <c r="I84" s="17"/>
      <c r="J84" s="17"/>
      <c r="K84" s="17"/>
      <c r="L84" s="17"/>
      <c r="M84" s="17"/>
      <c r="N84" s="17"/>
      <c r="O84" s="17"/>
      <c r="P84" s="17"/>
      <c r="Q84" s="18"/>
      <c r="R84" s="51"/>
      <c r="S84" s="50"/>
      <c r="T84" s="16"/>
      <c r="U84" s="19" t="s">
        <v>78</v>
      </c>
      <c r="V84" s="17"/>
      <c r="W84" s="17"/>
      <c r="X84" s="17"/>
      <c r="Y84" s="17"/>
      <c r="Z84" s="17"/>
      <c r="AA84" s="17"/>
      <c r="AB84" s="17"/>
      <c r="AC84" s="17"/>
      <c r="AD84" s="17"/>
      <c r="AE84" s="17"/>
      <c r="AF84" s="17"/>
      <c r="AG84" s="17"/>
      <c r="AH84" s="18"/>
      <c r="AI84" s="51"/>
    </row>
    <row r="85" spans="2:35" ht="15.4" customHeight="1">
      <c r="B85" s="52"/>
      <c r="C85" s="53"/>
      <c r="D85" s="53"/>
      <c r="E85" s="53"/>
      <c r="F85" s="53"/>
      <c r="G85" s="53"/>
      <c r="H85" s="53"/>
      <c r="I85" s="53"/>
      <c r="J85" s="53"/>
      <c r="K85" s="53"/>
      <c r="L85" s="53"/>
      <c r="M85" s="53"/>
      <c r="N85" s="53"/>
      <c r="O85" s="53"/>
      <c r="P85" s="53"/>
      <c r="Q85" s="53"/>
      <c r="R85" s="54"/>
      <c r="S85" s="52"/>
      <c r="T85" s="53"/>
      <c r="U85" s="53"/>
      <c r="V85" s="53"/>
      <c r="W85" s="53"/>
      <c r="X85" s="53"/>
      <c r="Y85" s="53"/>
      <c r="Z85" s="53"/>
      <c r="AA85" s="53"/>
      <c r="AB85" s="53"/>
      <c r="AC85" s="53"/>
      <c r="AD85" s="53"/>
      <c r="AE85" s="53"/>
      <c r="AF85" s="53"/>
      <c r="AG85" s="53"/>
      <c r="AH85" s="53"/>
      <c r="AI85" s="54"/>
    </row>
    <row r="86" spans="2:35" ht="15.4" customHeight="1">
      <c r="B86" s="47"/>
      <c r="C86" s="48"/>
      <c r="D86" s="48"/>
      <c r="E86" s="48"/>
      <c r="F86" s="48"/>
      <c r="G86" s="48"/>
      <c r="H86" s="48"/>
      <c r="I86" s="48"/>
      <c r="J86" s="48"/>
      <c r="K86" s="48"/>
      <c r="L86" s="48"/>
      <c r="M86" s="48"/>
      <c r="N86" s="48"/>
      <c r="O86" s="48"/>
      <c r="P86" s="48"/>
      <c r="Q86" s="48"/>
      <c r="R86" s="49"/>
      <c r="S86" s="47"/>
      <c r="T86" s="48"/>
      <c r="U86" s="48"/>
      <c r="V86" s="48"/>
      <c r="W86" s="48"/>
      <c r="X86" s="48"/>
      <c r="Y86" s="48"/>
      <c r="Z86" s="48"/>
      <c r="AA86" s="48"/>
      <c r="AB86" s="48"/>
      <c r="AC86" s="48"/>
      <c r="AD86" s="48"/>
      <c r="AE86" s="48"/>
      <c r="AF86" s="48"/>
      <c r="AG86" s="48"/>
      <c r="AH86" s="48"/>
      <c r="AI86" s="49"/>
    </row>
    <row r="87" spans="2:35" ht="15.4" customHeight="1">
      <c r="B87" s="50"/>
      <c r="C87" s="11"/>
      <c r="D87" s="12"/>
      <c r="E87" s="12"/>
      <c r="F87" s="12"/>
      <c r="G87" s="12"/>
      <c r="H87" s="12"/>
      <c r="I87" s="12"/>
      <c r="J87" s="12"/>
      <c r="K87" s="12"/>
      <c r="L87" s="12"/>
      <c r="M87" s="12"/>
      <c r="N87" s="12"/>
      <c r="O87" s="12"/>
      <c r="P87" s="12"/>
      <c r="Q87" s="13"/>
      <c r="R87" s="51"/>
      <c r="S87" s="50"/>
      <c r="T87" s="11"/>
      <c r="U87" s="12"/>
      <c r="V87" s="12"/>
      <c r="W87" s="12"/>
      <c r="X87" s="12"/>
      <c r="Y87" s="12"/>
      <c r="Z87" s="12"/>
      <c r="AA87" s="12"/>
      <c r="AB87" s="12"/>
      <c r="AC87" s="12"/>
      <c r="AD87" s="12"/>
      <c r="AE87" s="12"/>
      <c r="AF87" s="12"/>
      <c r="AG87" s="12"/>
      <c r="AH87" s="13"/>
      <c r="AI87" s="51"/>
    </row>
    <row r="88" spans="2:35" ht="18.399999999999999" customHeight="1">
      <c r="B88" s="50"/>
      <c r="C88" s="14"/>
      <c r="D88" s="227" t="s">
        <v>71</v>
      </c>
      <c r="E88" s="227"/>
      <c r="F88" s="227"/>
      <c r="G88" s="223" t="s">
        <v>79</v>
      </c>
      <c r="H88" s="223"/>
      <c r="I88" s="223"/>
      <c r="J88" s="223"/>
      <c r="K88" s="223"/>
      <c r="L88" s="223"/>
      <c r="M88" s="223"/>
      <c r="N88" s="223"/>
      <c r="O88" s="223"/>
      <c r="P88" s="223"/>
      <c r="Q88" s="15"/>
      <c r="R88" s="51"/>
      <c r="S88" s="50"/>
      <c r="T88" s="14"/>
      <c r="U88" s="227" t="s">
        <v>71</v>
      </c>
      <c r="V88" s="227"/>
      <c r="W88" s="227"/>
      <c r="X88" s="223" t="s">
        <v>79</v>
      </c>
      <c r="Y88" s="223"/>
      <c r="Z88" s="223"/>
      <c r="AA88" s="223"/>
      <c r="AB88" s="223"/>
      <c r="AC88" s="223"/>
      <c r="AD88" s="223"/>
      <c r="AE88" s="223"/>
      <c r="AF88" s="223"/>
      <c r="AG88" s="223"/>
      <c r="AH88" s="15"/>
      <c r="AI88" s="51"/>
    </row>
    <row r="89" spans="2:35" ht="18.399999999999999" customHeight="1">
      <c r="B89" s="50"/>
      <c r="C89" s="14"/>
      <c r="D89" s="227" t="s">
        <v>72</v>
      </c>
      <c r="E89" s="227"/>
      <c r="F89" s="227"/>
      <c r="G89" s="239" t="str">
        <f>IF('陸上２（参加者名簿）'!AX46="","",IF('陸上２（参加者名簿）'!AX46="４００mR","",IF('陸上２（参加者名簿）'!AX46="４×１００","",'陸上２（参加者名簿）'!AX46)))</f>
        <v/>
      </c>
      <c r="H89" s="239"/>
      <c r="I89" s="239"/>
      <c r="J89" s="239"/>
      <c r="K89" s="239"/>
      <c r="L89" s="224" t="s">
        <v>35</v>
      </c>
      <c r="M89" s="224"/>
      <c r="N89" s="239" t="str">
        <f>IF(G94="","",IF('陸上２（参加者名簿）'!AX46="４００mR","",IF('陸上２（参加者名簿）'!$AM$46="","",'陸上２（参加者名簿）'!$AM$46)))</f>
        <v/>
      </c>
      <c r="O89" s="239"/>
      <c r="P89" s="239"/>
      <c r="Q89" s="20" t="str">
        <f>IF(N89="","",IF(N89="女",1,""))</f>
        <v/>
      </c>
      <c r="R89" s="51"/>
      <c r="S89" s="50"/>
      <c r="T89" s="14"/>
      <c r="U89" s="227" t="s">
        <v>72</v>
      </c>
      <c r="V89" s="227"/>
      <c r="W89" s="227"/>
      <c r="X89" s="239" t="str">
        <f>IF('陸上２（参加者名簿）'!AX48="","",IF('陸上２（参加者名簿）'!AX48="４００mR","",IF('陸上２（参加者名簿）'!AX48="４×１００","",'陸上２（参加者名簿）'!AX48)))</f>
        <v/>
      </c>
      <c r="Y89" s="239"/>
      <c r="Z89" s="239"/>
      <c r="AA89" s="239"/>
      <c r="AB89" s="239"/>
      <c r="AC89" s="224" t="s">
        <v>35</v>
      </c>
      <c r="AD89" s="224"/>
      <c r="AE89" s="239" t="str">
        <f>IF(X94="","",IF('陸上２（参加者名簿）'!AX48="４００mR","",IF('陸上２（参加者名簿）'!$AM$48="","",'陸上２（参加者名簿）'!$AM$48)))</f>
        <v/>
      </c>
      <c r="AF89" s="239"/>
      <c r="AG89" s="239"/>
      <c r="AH89" s="20" t="str">
        <f>IF(AE89="","",IF(AE89="女",1,""))</f>
        <v/>
      </c>
      <c r="AI89" s="51"/>
    </row>
    <row r="90" spans="2:35" ht="18.399999999999999" customHeight="1">
      <c r="B90" s="50"/>
      <c r="C90" s="14"/>
      <c r="D90" s="227" t="s">
        <v>166</v>
      </c>
      <c r="E90" s="227"/>
      <c r="F90" s="227"/>
      <c r="G90" s="239" t="str">
        <f>IF(G94="","",IF('陸上２（参加者名簿）'!AX46="４００mR","",IF('陸上２（参加者名簿）'!$O$16="","",'陸上２（参加者名簿）'!$O$16)))</f>
        <v/>
      </c>
      <c r="H90" s="239"/>
      <c r="I90" s="239"/>
      <c r="J90" s="239"/>
      <c r="K90" s="239"/>
      <c r="L90" s="239"/>
      <c r="M90" s="239"/>
      <c r="N90" s="239"/>
      <c r="O90" s="239"/>
      <c r="P90" s="239"/>
      <c r="Q90" s="15"/>
      <c r="R90" s="51"/>
      <c r="S90" s="50"/>
      <c r="T90" s="14"/>
      <c r="U90" s="227" t="s">
        <v>166</v>
      </c>
      <c r="V90" s="227"/>
      <c r="W90" s="227"/>
      <c r="X90" s="239" t="str">
        <f>IF(X94="","",IF('陸上２（参加者名簿）'!AX48="４００mR","",IF('陸上２（参加者名簿）'!$O$16="","",'陸上２（参加者名簿）'!$O$16)))</f>
        <v/>
      </c>
      <c r="Y90" s="239"/>
      <c r="Z90" s="239"/>
      <c r="AA90" s="239"/>
      <c r="AB90" s="239"/>
      <c r="AC90" s="239"/>
      <c r="AD90" s="239"/>
      <c r="AE90" s="239"/>
      <c r="AF90" s="239"/>
      <c r="AG90" s="239"/>
      <c r="AH90" s="15"/>
      <c r="AI90" s="51"/>
    </row>
    <row r="91" spans="2:35" ht="18.399999999999999" customHeight="1">
      <c r="B91" s="50"/>
      <c r="C91" s="14"/>
      <c r="D91" s="227" t="s">
        <v>74</v>
      </c>
      <c r="E91" s="227"/>
      <c r="F91" s="227"/>
      <c r="G91" s="239" t="str">
        <f>IF(G94="","",IF('陸上２（参加者名簿）'!AX46="４００mR","",IF('陸上２（参加者名簿）'!$AH$16="","",'陸上２（参加者名簿）'!$AH$16)))</f>
        <v/>
      </c>
      <c r="H91" s="239"/>
      <c r="I91" s="239"/>
      <c r="J91" s="239"/>
      <c r="K91" s="239"/>
      <c r="L91" s="239"/>
      <c r="M91" s="239"/>
      <c r="N91" s="239"/>
      <c r="O91" s="239"/>
      <c r="P91" s="239"/>
      <c r="Q91" s="15"/>
      <c r="R91" s="51"/>
      <c r="S91" s="50"/>
      <c r="T91" s="14"/>
      <c r="U91" s="227" t="s">
        <v>74</v>
      </c>
      <c r="V91" s="227"/>
      <c r="W91" s="227"/>
      <c r="X91" s="239" t="str">
        <f>IF(X94="","",IF('陸上２（参加者名簿）'!AX48="４００mR","",IF('陸上２（参加者名簿）'!$AH$16="","",'陸上２（参加者名簿）'!$AH$16)))</f>
        <v/>
      </c>
      <c r="Y91" s="239"/>
      <c r="Z91" s="239"/>
      <c r="AA91" s="239"/>
      <c r="AB91" s="239"/>
      <c r="AC91" s="239"/>
      <c r="AD91" s="239"/>
      <c r="AE91" s="239"/>
      <c r="AF91" s="239"/>
      <c r="AG91" s="239"/>
      <c r="AH91" s="15"/>
      <c r="AI91" s="51"/>
    </row>
    <row r="92" spans="2:35" ht="18.399999999999999" customHeight="1">
      <c r="B92" s="50"/>
      <c r="C92" s="14"/>
      <c r="D92" s="227" t="s">
        <v>152</v>
      </c>
      <c r="E92" s="227"/>
      <c r="F92" s="227"/>
      <c r="G92" s="239" t="str">
        <f>IF(G94="","",IF('陸上２（参加者名簿）'!AX46="４００mR","",IF('陸上２（参加者名簿）'!$F$46="","",'陸上２（参加者名簿）'!$F$46)))</f>
        <v/>
      </c>
      <c r="H92" s="239"/>
      <c r="I92" s="239"/>
      <c r="J92" s="239"/>
      <c r="K92" s="239"/>
      <c r="L92" s="239"/>
      <c r="M92" s="239"/>
      <c r="N92" s="239"/>
      <c r="O92" s="239"/>
      <c r="P92" s="239"/>
      <c r="Q92" s="15"/>
      <c r="R92" s="51"/>
      <c r="S92" s="50"/>
      <c r="T92" s="14"/>
      <c r="U92" s="227" t="s">
        <v>152</v>
      </c>
      <c r="V92" s="227"/>
      <c r="W92" s="227"/>
      <c r="X92" s="239" t="str">
        <f>IF(X94="","",IF('陸上２（参加者名簿）'!AX48="４００mR","",IF('陸上２（参加者名簿）'!$F$48="","",'陸上２（参加者名簿）'!$F$48)))</f>
        <v/>
      </c>
      <c r="Y92" s="239"/>
      <c r="Z92" s="239"/>
      <c r="AA92" s="239"/>
      <c r="AB92" s="239"/>
      <c r="AC92" s="239"/>
      <c r="AD92" s="239"/>
      <c r="AE92" s="239"/>
      <c r="AF92" s="239"/>
      <c r="AG92" s="239"/>
      <c r="AH92" s="15"/>
      <c r="AI92" s="51"/>
    </row>
    <row r="93" spans="2:35" ht="12.2" customHeight="1">
      <c r="B93" s="50"/>
      <c r="C93" s="14"/>
      <c r="D93" s="237" t="s">
        <v>77</v>
      </c>
      <c r="E93" s="237"/>
      <c r="F93" s="237"/>
      <c r="G93" s="238" t="str">
        <f>IF('陸上２（参加者名簿）'!AX46="４００mR","",IF('陸上２（参加者名簿）'!$L$46="","",'陸上２（参加者名簿）'!$L$46))</f>
        <v/>
      </c>
      <c r="H93" s="238"/>
      <c r="I93" s="238"/>
      <c r="J93" s="238"/>
      <c r="K93" s="238"/>
      <c r="L93" s="238"/>
      <c r="M93" s="238"/>
      <c r="N93" s="238"/>
      <c r="O93" s="238"/>
      <c r="P93" s="238"/>
      <c r="Q93" s="15"/>
      <c r="R93" s="51"/>
      <c r="S93" s="50"/>
      <c r="T93" s="14"/>
      <c r="U93" s="237" t="s">
        <v>77</v>
      </c>
      <c r="V93" s="237"/>
      <c r="W93" s="237"/>
      <c r="X93" s="238" t="str">
        <f>IF('陸上２（参加者名簿）'!AX48="４００mR","",IF('陸上２（参加者名簿）'!$L$48="","",'陸上２（参加者名簿）'!$L$48))</f>
        <v/>
      </c>
      <c r="Y93" s="238"/>
      <c r="Z93" s="238"/>
      <c r="AA93" s="238"/>
      <c r="AB93" s="238"/>
      <c r="AC93" s="238"/>
      <c r="AD93" s="238"/>
      <c r="AE93" s="238"/>
      <c r="AF93" s="238"/>
      <c r="AG93" s="238"/>
      <c r="AH93" s="15"/>
      <c r="AI93" s="51"/>
    </row>
    <row r="94" spans="2:35" ht="18.399999999999999" customHeight="1">
      <c r="B94" s="50"/>
      <c r="C94" s="14"/>
      <c r="D94" s="236" t="s">
        <v>75</v>
      </c>
      <c r="E94" s="236"/>
      <c r="F94" s="236"/>
      <c r="G94" s="126" t="str">
        <f>IF('陸上２（参加者名簿）'!AX45="４００mR","",IF('陸上２（参加者名簿）'!$L$45="","",'陸上２（参加者名簿）'!$L$45))</f>
        <v/>
      </c>
      <c r="H94" s="126"/>
      <c r="I94" s="126"/>
      <c r="J94" s="126"/>
      <c r="K94" s="126"/>
      <c r="L94" s="126"/>
      <c r="M94" s="126"/>
      <c r="N94" s="126"/>
      <c r="O94" s="126"/>
      <c r="P94" s="126"/>
      <c r="Q94" s="15"/>
      <c r="R94" s="51"/>
      <c r="S94" s="50"/>
      <c r="T94" s="14"/>
      <c r="U94" s="236" t="s">
        <v>75</v>
      </c>
      <c r="V94" s="236"/>
      <c r="W94" s="236"/>
      <c r="X94" s="126" t="str">
        <f>IF('陸上２（参加者名簿）'!AX49="４００mR","",IF('陸上２（参加者名簿）'!$L$49="","",'陸上２（参加者名簿）'!$L$49))</f>
        <v/>
      </c>
      <c r="Y94" s="126"/>
      <c r="Z94" s="126"/>
      <c r="AA94" s="126"/>
      <c r="AB94" s="126"/>
      <c r="AC94" s="126"/>
      <c r="AD94" s="126"/>
      <c r="AE94" s="126"/>
      <c r="AF94" s="126"/>
      <c r="AG94" s="126"/>
      <c r="AH94" s="15"/>
      <c r="AI94" s="51"/>
    </row>
    <row r="95" spans="2:35" ht="18.399999999999999" customHeight="1">
      <c r="B95" s="50"/>
      <c r="C95" s="14"/>
      <c r="D95" s="227" t="s">
        <v>76</v>
      </c>
      <c r="E95" s="227"/>
      <c r="F95" s="227"/>
      <c r="G95" s="235"/>
      <c r="H95" s="235"/>
      <c r="I95" s="235"/>
      <c r="J95" s="235"/>
      <c r="K95" s="235"/>
      <c r="L95" s="235"/>
      <c r="M95" s="235"/>
      <c r="N95" s="235"/>
      <c r="O95" s="235"/>
      <c r="P95" s="235"/>
      <c r="Q95" s="15"/>
      <c r="R95" s="51"/>
      <c r="S95" s="50"/>
      <c r="T95" s="14"/>
      <c r="U95" s="227" t="s">
        <v>76</v>
      </c>
      <c r="V95" s="227"/>
      <c r="W95" s="227"/>
      <c r="X95" s="235"/>
      <c r="Y95" s="235"/>
      <c r="Z95" s="235"/>
      <c r="AA95" s="235"/>
      <c r="AB95" s="235"/>
      <c r="AC95" s="235"/>
      <c r="AD95" s="235"/>
      <c r="AE95" s="235"/>
      <c r="AF95" s="235"/>
      <c r="AG95" s="235"/>
      <c r="AH95" s="15"/>
      <c r="AI95" s="51"/>
    </row>
    <row r="96" spans="2:35" ht="17.25" customHeight="1">
      <c r="B96" s="50"/>
      <c r="C96" s="16"/>
      <c r="D96" s="19" t="s">
        <v>78</v>
      </c>
      <c r="E96" s="17"/>
      <c r="F96" s="17"/>
      <c r="G96" s="17"/>
      <c r="H96" s="17"/>
      <c r="I96" s="17"/>
      <c r="J96" s="17"/>
      <c r="K96" s="17"/>
      <c r="L96" s="17"/>
      <c r="M96" s="17"/>
      <c r="N96" s="17"/>
      <c r="O96" s="17"/>
      <c r="P96" s="17"/>
      <c r="Q96" s="18"/>
      <c r="R96" s="51"/>
      <c r="S96" s="50"/>
      <c r="T96" s="16"/>
      <c r="U96" s="19" t="s">
        <v>78</v>
      </c>
      <c r="V96" s="17"/>
      <c r="W96" s="17"/>
      <c r="X96" s="17"/>
      <c r="Y96" s="17"/>
      <c r="Z96" s="17"/>
      <c r="AA96" s="17"/>
      <c r="AB96" s="17"/>
      <c r="AC96" s="17"/>
      <c r="AD96" s="17"/>
      <c r="AE96" s="17"/>
      <c r="AF96" s="17"/>
      <c r="AG96" s="17"/>
      <c r="AH96" s="18"/>
      <c r="AI96" s="51"/>
    </row>
    <row r="97" spans="2:35" ht="15.4" customHeight="1">
      <c r="B97" s="52"/>
      <c r="C97" s="53"/>
      <c r="D97" s="53"/>
      <c r="E97" s="53"/>
      <c r="F97" s="53"/>
      <c r="G97" s="53"/>
      <c r="H97" s="53"/>
      <c r="I97" s="53"/>
      <c r="J97" s="53"/>
      <c r="K97" s="53"/>
      <c r="L97" s="53"/>
      <c r="M97" s="53"/>
      <c r="N97" s="53"/>
      <c r="O97" s="53"/>
      <c r="P97" s="53"/>
      <c r="Q97" s="53"/>
      <c r="R97" s="54"/>
      <c r="S97" s="52"/>
      <c r="T97" s="53"/>
      <c r="U97" s="53"/>
      <c r="V97" s="53"/>
      <c r="W97" s="53"/>
      <c r="X97" s="53"/>
      <c r="Y97" s="53"/>
      <c r="Z97" s="53"/>
      <c r="AA97" s="53"/>
      <c r="AB97" s="53"/>
      <c r="AC97" s="53"/>
      <c r="AD97" s="53"/>
      <c r="AE97" s="53"/>
      <c r="AF97" s="53"/>
      <c r="AG97" s="53"/>
      <c r="AH97" s="53"/>
      <c r="AI97" s="54"/>
    </row>
    <row r="108" spans="2:35" ht="11.25" customHeight="1">
      <c r="B108" s="234" t="s">
        <v>103</v>
      </c>
      <c r="C108" s="234"/>
      <c r="D108" s="234"/>
      <c r="E108" s="234"/>
    </row>
    <row r="109" spans="2:35" ht="11.25" customHeight="1">
      <c r="B109" s="234"/>
      <c r="C109" s="234"/>
      <c r="D109" s="234"/>
      <c r="E109" s="234"/>
    </row>
    <row r="110" spans="2:35" ht="18.75">
      <c r="B110" s="234"/>
      <c r="C110" s="234"/>
      <c r="D110" s="234"/>
      <c r="E110" s="234"/>
      <c r="F110" s="26"/>
      <c r="G110" s="233" t="str">
        <f>IF($G$10="","",$G$10)</f>
        <v>第４９回広島県民スポーツ大会　陸上競技個人申込書</v>
      </c>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6"/>
      <c r="AF110" s="26"/>
      <c r="AG110" s="26"/>
      <c r="AH110" s="26"/>
      <c r="AI110" s="26"/>
    </row>
    <row r="112" spans="2:35" ht="15.4" customHeight="1">
      <c r="B112" s="47"/>
      <c r="C112" s="48"/>
      <c r="D112" s="48"/>
      <c r="E112" s="48"/>
      <c r="F112" s="48"/>
      <c r="G112" s="48"/>
      <c r="H112" s="48"/>
      <c r="I112" s="48"/>
      <c r="J112" s="48"/>
      <c r="K112" s="48"/>
      <c r="L112" s="48"/>
      <c r="M112" s="48"/>
      <c r="N112" s="48"/>
      <c r="O112" s="48"/>
      <c r="P112" s="48"/>
      <c r="Q112" s="48"/>
      <c r="R112" s="49"/>
      <c r="S112" s="47"/>
      <c r="T112" s="48"/>
      <c r="U112" s="48"/>
      <c r="V112" s="48"/>
      <c r="W112" s="48"/>
      <c r="X112" s="48"/>
      <c r="Y112" s="48"/>
      <c r="Z112" s="48"/>
      <c r="AA112" s="48"/>
      <c r="AB112" s="48"/>
      <c r="AC112" s="48"/>
      <c r="AD112" s="48"/>
      <c r="AE112" s="48"/>
      <c r="AF112" s="48"/>
      <c r="AG112" s="48"/>
      <c r="AH112" s="48"/>
      <c r="AI112" s="49"/>
    </row>
    <row r="113" spans="2:35" ht="15.4" customHeight="1">
      <c r="B113" s="50"/>
      <c r="C113" s="11"/>
      <c r="D113" s="12"/>
      <c r="E113" s="12"/>
      <c r="F113" s="12"/>
      <c r="G113" s="12"/>
      <c r="H113" s="12"/>
      <c r="I113" s="12"/>
      <c r="J113" s="12"/>
      <c r="K113" s="12"/>
      <c r="L113" s="12"/>
      <c r="M113" s="12"/>
      <c r="N113" s="12"/>
      <c r="O113" s="12"/>
      <c r="P113" s="12"/>
      <c r="Q113" s="13"/>
      <c r="R113" s="51"/>
      <c r="S113" s="50"/>
      <c r="T113" s="11"/>
      <c r="U113" s="12"/>
      <c r="V113" s="12"/>
      <c r="W113" s="12"/>
      <c r="X113" s="12"/>
      <c r="Y113" s="12"/>
      <c r="Z113" s="12"/>
      <c r="AA113" s="12"/>
      <c r="AB113" s="12"/>
      <c r="AC113" s="12"/>
      <c r="AD113" s="12"/>
      <c r="AE113" s="12"/>
      <c r="AF113" s="12"/>
      <c r="AG113" s="12"/>
      <c r="AH113" s="13"/>
      <c r="AI113" s="51"/>
    </row>
    <row r="114" spans="2:35" ht="18.399999999999999" customHeight="1">
      <c r="B114" s="50"/>
      <c r="C114" s="14"/>
      <c r="D114" s="227" t="s">
        <v>71</v>
      </c>
      <c r="E114" s="227"/>
      <c r="F114" s="227"/>
      <c r="G114" s="223" t="s">
        <v>79</v>
      </c>
      <c r="H114" s="223"/>
      <c r="I114" s="223"/>
      <c r="J114" s="223"/>
      <c r="K114" s="223"/>
      <c r="L114" s="223"/>
      <c r="M114" s="223"/>
      <c r="N114" s="223"/>
      <c r="O114" s="223"/>
      <c r="P114" s="223"/>
      <c r="Q114" s="15"/>
      <c r="R114" s="51"/>
      <c r="S114" s="50"/>
      <c r="T114" s="14"/>
      <c r="U114" s="227" t="s">
        <v>71</v>
      </c>
      <c r="V114" s="227"/>
      <c r="W114" s="227"/>
      <c r="X114" s="223" t="s">
        <v>79</v>
      </c>
      <c r="Y114" s="223"/>
      <c r="Z114" s="223"/>
      <c r="AA114" s="223"/>
      <c r="AB114" s="223"/>
      <c r="AC114" s="223"/>
      <c r="AD114" s="223"/>
      <c r="AE114" s="223"/>
      <c r="AF114" s="223"/>
      <c r="AG114" s="223"/>
      <c r="AH114" s="15"/>
      <c r="AI114" s="51"/>
    </row>
    <row r="115" spans="2:35" ht="18.399999999999999" customHeight="1">
      <c r="B115" s="50"/>
      <c r="C115" s="14"/>
      <c r="D115" s="227" t="s">
        <v>72</v>
      </c>
      <c r="E115" s="227"/>
      <c r="F115" s="227"/>
      <c r="G115" s="239" t="str">
        <f>IF('陸上２（参加者名簿）'!AX89="","",IF('陸上２（参加者名簿）'!AX89="４００mR","",IF('陸上２（参加者名簿）'!AX89="４×１００","",'陸上２（参加者名簿）'!AX89)))</f>
        <v/>
      </c>
      <c r="H115" s="239"/>
      <c r="I115" s="239"/>
      <c r="J115" s="239"/>
      <c r="K115" s="239"/>
      <c r="L115" s="224" t="s">
        <v>35</v>
      </c>
      <c r="M115" s="224"/>
      <c r="N115" s="239" t="str">
        <f>IF(G120="","",IF('陸上２（参加者名簿）'!AX89="４００mR","",IF('陸上２（参加者名簿）'!$AM$89="","",'陸上２（参加者名簿）'!$AM$89)))</f>
        <v/>
      </c>
      <c r="O115" s="239"/>
      <c r="P115" s="239"/>
      <c r="Q115" s="20" t="str">
        <f>IF(N115="","",IF(N115="女",1,""))</f>
        <v/>
      </c>
      <c r="R115" s="51"/>
      <c r="S115" s="50"/>
      <c r="T115" s="14"/>
      <c r="U115" s="227" t="s">
        <v>72</v>
      </c>
      <c r="V115" s="227"/>
      <c r="W115" s="227"/>
      <c r="X115" s="239" t="str">
        <f>IF('陸上２（参加者名簿）'!AX91="","",IF('陸上２（参加者名簿）'!AX91="４００mR","",IF('陸上２（参加者名簿）'!AX91="４×１００","",'陸上２（参加者名簿）'!AX91)))</f>
        <v/>
      </c>
      <c r="Y115" s="239"/>
      <c r="Z115" s="239"/>
      <c r="AA115" s="239"/>
      <c r="AB115" s="239"/>
      <c r="AC115" s="224" t="s">
        <v>35</v>
      </c>
      <c r="AD115" s="224"/>
      <c r="AE115" s="239" t="str">
        <f>IF(X120="","",IF('陸上２（参加者名簿）'!AX91="４００mR","",IF('陸上２（参加者名簿）'!$AM$91="","",'陸上２（参加者名簿）'!$AM$91)))</f>
        <v/>
      </c>
      <c r="AF115" s="239"/>
      <c r="AG115" s="239"/>
      <c r="AH115" s="20" t="str">
        <f>IF(AE115="","",IF(AE115="女",1,""))</f>
        <v/>
      </c>
      <c r="AI115" s="51"/>
    </row>
    <row r="116" spans="2:35" ht="18.399999999999999" customHeight="1">
      <c r="B116" s="50"/>
      <c r="C116" s="14"/>
      <c r="D116" s="227" t="s">
        <v>166</v>
      </c>
      <c r="E116" s="227"/>
      <c r="F116" s="227"/>
      <c r="G116" s="239" t="str">
        <f>IF(G120="","",IF('陸上２（参加者名簿）'!AX89="４００mR","",IF('陸上２（参加者名簿）'!$O$16="","",'陸上２（参加者名簿）'!$O$16)))</f>
        <v/>
      </c>
      <c r="H116" s="239"/>
      <c r="I116" s="239"/>
      <c r="J116" s="239"/>
      <c r="K116" s="239"/>
      <c r="L116" s="239"/>
      <c r="M116" s="239"/>
      <c r="N116" s="239"/>
      <c r="O116" s="239"/>
      <c r="P116" s="239"/>
      <c r="Q116" s="15"/>
      <c r="R116" s="51"/>
      <c r="S116" s="50"/>
      <c r="T116" s="14"/>
      <c r="U116" s="227" t="s">
        <v>166</v>
      </c>
      <c r="V116" s="227"/>
      <c r="W116" s="227"/>
      <c r="X116" s="239" t="str">
        <f>IF(X120="","",IF('陸上２（参加者名簿）'!AX91="４００mR","",IF('陸上２（参加者名簿）'!$O$16="","",'陸上２（参加者名簿）'!$O$16)))</f>
        <v/>
      </c>
      <c r="Y116" s="239"/>
      <c r="Z116" s="239"/>
      <c r="AA116" s="239"/>
      <c r="AB116" s="239"/>
      <c r="AC116" s="239"/>
      <c r="AD116" s="239"/>
      <c r="AE116" s="239"/>
      <c r="AF116" s="239"/>
      <c r="AG116" s="239"/>
      <c r="AH116" s="15"/>
      <c r="AI116" s="51"/>
    </row>
    <row r="117" spans="2:35" ht="18.399999999999999" customHeight="1">
      <c r="B117" s="50"/>
      <c r="C117" s="14"/>
      <c r="D117" s="227" t="s">
        <v>74</v>
      </c>
      <c r="E117" s="227"/>
      <c r="F117" s="227"/>
      <c r="G117" s="239" t="str">
        <f>IF(G120="","",IF('陸上２（参加者名簿）'!AX89="４００mR","",IF('陸上２（参加者名簿）'!$AH$16="","",'陸上２（参加者名簿）'!$AH$16)))</f>
        <v/>
      </c>
      <c r="H117" s="239"/>
      <c r="I117" s="239"/>
      <c r="J117" s="239"/>
      <c r="K117" s="239"/>
      <c r="L117" s="239"/>
      <c r="M117" s="239"/>
      <c r="N117" s="239"/>
      <c r="O117" s="239"/>
      <c r="P117" s="239"/>
      <c r="Q117" s="15"/>
      <c r="R117" s="51"/>
      <c r="S117" s="50"/>
      <c r="T117" s="14"/>
      <c r="U117" s="227" t="s">
        <v>74</v>
      </c>
      <c r="V117" s="227"/>
      <c r="W117" s="227"/>
      <c r="X117" s="239" t="str">
        <f>IF(X120="","",IF('陸上２（参加者名簿）'!AX91="４００mR","",IF('陸上２（参加者名簿）'!$AH$16="","",'陸上２（参加者名簿）'!$AH$16)))</f>
        <v/>
      </c>
      <c r="Y117" s="239"/>
      <c r="Z117" s="239"/>
      <c r="AA117" s="239"/>
      <c r="AB117" s="239"/>
      <c r="AC117" s="239"/>
      <c r="AD117" s="239"/>
      <c r="AE117" s="239"/>
      <c r="AF117" s="239"/>
      <c r="AG117" s="239"/>
      <c r="AH117" s="15"/>
      <c r="AI117" s="51"/>
    </row>
    <row r="118" spans="2:35" ht="18.399999999999999" customHeight="1">
      <c r="B118" s="50"/>
      <c r="C118" s="14"/>
      <c r="D118" s="227" t="s">
        <v>152</v>
      </c>
      <c r="E118" s="227"/>
      <c r="F118" s="227"/>
      <c r="G118" s="239" t="str">
        <f>IF(G120="","",IF('陸上２（参加者名簿）'!AX89="４００mR","",IF('陸上２（参加者名簿）'!$F$89="","",'陸上２（参加者名簿）'!$F$89)))</f>
        <v/>
      </c>
      <c r="H118" s="239"/>
      <c r="I118" s="239"/>
      <c r="J118" s="239"/>
      <c r="K118" s="239"/>
      <c r="L118" s="239"/>
      <c r="M118" s="239"/>
      <c r="N118" s="239"/>
      <c r="O118" s="239"/>
      <c r="P118" s="239"/>
      <c r="Q118" s="15"/>
      <c r="R118" s="51"/>
      <c r="S118" s="50"/>
      <c r="T118" s="14"/>
      <c r="U118" s="227" t="s">
        <v>152</v>
      </c>
      <c r="V118" s="227"/>
      <c r="W118" s="227"/>
      <c r="X118" s="239" t="str">
        <f>IF(X120="","",IF('陸上２（参加者名簿）'!AX91="４００mR","",IF('陸上２（参加者名簿）'!$F$91="","",'陸上２（参加者名簿）'!$F$91)))</f>
        <v/>
      </c>
      <c r="Y118" s="239"/>
      <c r="Z118" s="239"/>
      <c r="AA118" s="239"/>
      <c r="AB118" s="239"/>
      <c r="AC118" s="239"/>
      <c r="AD118" s="239"/>
      <c r="AE118" s="239"/>
      <c r="AF118" s="239"/>
      <c r="AG118" s="239"/>
      <c r="AH118" s="15"/>
      <c r="AI118" s="51"/>
    </row>
    <row r="119" spans="2:35" ht="12.2" customHeight="1">
      <c r="B119" s="50"/>
      <c r="C119" s="14"/>
      <c r="D119" s="237" t="s">
        <v>77</v>
      </c>
      <c r="E119" s="237"/>
      <c r="F119" s="237"/>
      <c r="G119" s="238" t="str">
        <f>IF('陸上２（参加者名簿）'!AX89="４００mR","",IF('陸上２（参加者名簿）'!$L$89="","",'陸上２（参加者名簿）'!$L$89))</f>
        <v/>
      </c>
      <c r="H119" s="238"/>
      <c r="I119" s="238"/>
      <c r="J119" s="238"/>
      <c r="K119" s="238"/>
      <c r="L119" s="238"/>
      <c r="M119" s="238"/>
      <c r="N119" s="238"/>
      <c r="O119" s="238"/>
      <c r="P119" s="238"/>
      <c r="Q119" s="15"/>
      <c r="R119" s="51"/>
      <c r="S119" s="50"/>
      <c r="T119" s="14"/>
      <c r="U119" s="237" t="s">
        <v>77</v>
      </c>
      <c r="V119" s="237"/>
      <c r="W119" s="237"/>
      <c r="X119" s="238" t="str">
        <f>IF('陸上２（参加者名簿）'!AX91="４００mR","",IF('陸上２（参加者名簿）'!$L$91="","",'陸上２（参加者名簿）'!$L$91))</f>
        <v/>
      </c>
      <c r="Y119" s="238"/>
      <c r="Z119" s="238"/>
      <c r="AA119" s="238"/>
      <c r="AB119" s="238"/>
      <c r="AC119" s="238"/>
      <c r="AD119" s="238"/>
      <c r="AE119" s="238"/>
      <c r="AF119" s="238"/>
      <c r="AG119" s="238"/>
      <c r="AH119" s="15"/>
      <c r="AI119" s="51"/>
    </row>
    <row r="120" spans="2:35" ht="18.399999999999999" customHeight="1">
      <c r="B120" s="50"/>
      <c r="C120" s="14"/>
      <c r="D120" s="236" t="s">
        <v>75</v>
      </c>
      <c r="E120" s="236"/>
      <c r="F120" s="236"/>
      <c r="G120" s="126" t="str">
        <f>IF('陸上２（参加者名簿）'!AX90="４００mR","",IF('陸上２（参加者名簿）'!$L$90="","",'陸上２（参加者名簿）'!$L$90))</f>
        <v/>
      </c>
      <c r="H120" s="126"/>
      <c r="I120" s="126"/>
      <c r="J120" s="126"/>
      <c r="K120" s="126"/>
      <c r="L120" s="126"/>
      <c r="M120" s="126"/>
      <c r="N120" s="126"/>
      <c r="O120" s="126"/>
      <c r="P120" s="126"/>
      <c r="Q120" s="15"/>
      <c r="R120" s="51"/>
      <c r="S120" s="50"/>
      <c r="T120" s="14"/>
      <c r="U120" s="236" t="s">
        <v>75</v>
      </c>
      <c r="V120" s="236"/>
      <c r="W120" s="236"/>
      <c r="X120" s="126" t="str">
        <f>IF('陸上２（参加者名簿）'!AX92="４００mR","",IF('陸上２（参加者名簿）'!$L$92="","",'陸上２（参加者名簿）'!$L$92))</f>
        <v/>
      </c>
      <c r="Y120" s="126"/>
      <c r="Z120" s="126"/>
      <c r="AA120" s="126"/>
      <c r="AB120" s="126"/>
      <c r="AC120" s="126"/>
      <c r="AD120" s="126"/>
      <c r="AE120" s="126"/>
      <c r="AF120" s="126"/>
      <c r="AG120" s="126"/>
      <c r="AH120" s="15"/>
      <c r="AI120" s="51"/>
    </row>
    <row r="121" spans="2:35" ht="18.399999999999999" customHeight="1">
      <c r="B121" s="50"/>
      <c r="C121" s="14"/>
      <c r="D121" s="227" t="s">
        <v>76</v>
      </c>
      <c r="E121" s="227"/>
      <c r="F121" s="227"/>
      <c r="G121" s="235"/>
      <c r="H121" s="235"/>
      <c r="I121" s="235"/>
      <c r="J121" s="235"/>
      <c r="K121" s="235"/>
      <c r="L121" s="235"/>
      <c r="M121" s="235"/>
      <c r="N121" s="235"/>
      <c r="O121" s="235"/>
      <c r="P121" s="235"/>
      <c r="Q121" s="15"/>
      <c r="R121" s="51"/>
      <c r="S121" s="50"/>
      <c r="T121" s="14"/>
      <c r="U121" s="227" t="s">
        <v>76</v>
      </c>
      <c r="V121" s="227"/>
      <c r="W121" s="227"/>
      <c r="X121" s="235"/>
      <c r="Y121" s="235"/>
      <c r="Z121" s="235"/>
      <c r="AA121" s="235"/>
      <c r="AB121" s="235"/>
      <c r="AC121" s="235"/>
      <c r="AD121" s="235"/>
      <c r="AE121" s="235"/>
      <c r="AF121" s="235"/>
      <c r="AG121" s="235"/>
      <c r="AH121" s="15"/>
      <c r="AI121" s="51"/>
    </row>
    <row r="122" spans="2:35" ht="17.25" customHeight="1">
      <c r="B122" s="50"/>
      <c r="C122" s="16"/>
      <c r="D122" s="19" t="s">
        <v>78</v>
      </c>
      <c r="E122" s="17"/>
      <c r="F122" s="17"/>
      <c r="G122" s="17"/>
      <c r="H122" s="17"/>
      <c r="I122" s="17"/>
      <c r="J122" s="17"/>
      <c r="K122" s="17"/>
      <c r="L122" s="17"/>
      <c r="M122" s="17"/>
      <c r="N122" s="17"/>
      <c r="O122" s="17"/>
      <c r="P122" s="17"/>
      <c r="Q122" s="18"/>
      <c r="R122" s="51"/>
      <c r="S122" s="50"/>
      <c r="T122" s="16"/>
      <c r="U122" s="19" t="s">
        <v>78</v>
      </c>
      <c r="V122" s="17"/>
      <c r="W122" s="17"/>
      <c r="X122" s="17"/>
      <c r="Y122" s="17"/>
      <c r="Z122" s="17"/>
      <c r="AA122" s="17"/>
      <c r="AB122" s="17"/>
      <c r="AC122" s="17"/>
      <c r="AD122" s="17"/>
      <c r="AE122" s="17"/>
      <c r="AF122" s="17"/>
      <c r="AG122" s="17"/>
      <c r="AH122" s="18"/>
      <c r="AI122" s="51"/>
    </row>
    <row r="123" spans="2:35" ht="15.4" customHeight="1">
      <c r="B123" s="52"/>
      <c r="C123" s="53"/>
      <c r="D123" s="53"/>
      <c r="E123" s="53"/>
      <c r="F123" s="53"/>
      <c r="G123" s="53"/>
      <c r="H123" s="53"/>
      <c r="I123" s="53"/>
      <c r="J123" s="53"/>
      <c r="K123" s="53"/>
      <c r="L123" s="53"/>
      <c r="M123" s="53"/>
      <c r="N123" s="53"/>
      <c r="O123" s="53"/>
      <c r="P123" s="53"/>
      <c r="Q123" s="53"/>
      <c r="R123" s="54"/>
      <c r="S123" s="52"/>
      <c r="T123" s="53"/>
      <c r="U123" s="53"/>
      <c r="V123" s="53"/>
      <c r="W123" s="53"/>
      <c r="X123" s="53"/>
      <c r="Y123" s="53"/>
      <c r="Z123" s="53"/>
      <c r="AA123" s="53"/>
      <c r="AB123" s="53"/>
      <c r="AC123" s="53"/>
      <c r="AD123" s="53"/>
      <c r="AE123" s="53"/>
      <c r="AF123" s="53"/>
      <c r="AG123" s="53"/>
      <c r="AH123" s="53"/>
      <c r="AI123" s="54"/>
    </row>
    <row r="124" spans="2:35" ht="15.4" customHeight="1">
      <c r="B124" s="47"/>
      <c r="C124" s="48"/>
      <c r="D124" s="48"/>
      <c r="E124" s="48"/>
      <c r="F124" s="48"/>
      <c r="G124" s="48"/>
      <c r="H124" s="48"/>
      <c r="I124" s="48"/>
      <c r="J124" s="48"/>
      <c r="K124" s="48"/>
      <c r="L124" s="48"/>
      <c r="M124" s="48"/>
      <c r="N124" s="48"/>
      <c r="O124" s="48"/>
      <c r="P124" s="48"/>
      <c r="Q124" s="48"/>
      <c r="R124" s="49"/>
      <c r="S124" s="47"/>
      <c r="T124" s="48"/>
      <c r="U124" s="48"/>
      <c r="V124" s="48"/>
      <c r="W124" s="48"/>
      <c r="X124" s="48"/>
      <c r="Y124" s="48"/>
      <c r="Z124" s="48"/>
      <c r="AA124" s="48"/>
      <c r="AB124" s="48"/>
      <c r="AC124" s="48"/>
      <c r="AD124" s="48"/>
      <c r="AE124" s="48"/>
      <c r="AF124" s="48"/>
      <c r="AG124" s="48"/>
      <c r="AH124" s="48"/>
      <c r="AI124" s="49"/>
    </row>
    <row r="125" spans="2:35" ht="15.4" customHeight="1">
      <c r="B125" s="50"/>
      <c r="C125" s="11"/>
      <c r="D125" s="12"/>
      <c r="E125" s="12"/>
      <c r="F125" s="12"/>
      <c r="G125" s="12"/>
      <c r="H125" s="12"/>
      <c r="I125" s="12"/>
      <c r="J125" s="12"/>
      <c r="K125" s="12"/>
      <c r="L125" s="12"/>
      <c r="M125" s="12"/>
      <c r="N125" s="12"/>
      <c r="O125" s="12"/>
      <c r="P125" s="12"/>
      <c r="Q125" s="13"/>
      <c r="R125" s="51"/>
      <c r="S125" s="50"/>
      <c r="T125" s="11"/>
      <c r="U125" s="12"/>
      <c r="V125" s="12"/>
      <c r="W125" s="12"/>
      <c r="X125" s="12"/>
      <c r="Y125" s="12"/>
      <c r="Z125" s="12"/>
      <c r="AA125" s="12"/>
      <c r="AB125" s="12"/>
      <c r="AC125" s="12"/>
      <c r="AD125" s="12"/>
      <c r="AE125" s="12"/>
      <c r="AF125" s="12"/>
      <c r="AG125" s="12"/>
      <c r="AH125" s="13"/>
      <c r="AI125" s="51"/>
    </row>
    <row r="126" spans="2:35" ht="18.399999999999999" customHeight="1">
      <c r="B126" s="50"/>
      <c r="C126" s="14"/>
      <c r="D126" s="227" t="s">
        <v>71</v>
      </c>
      <c r="E126" s="227"/>
      <c r="F126" s="227"/>
      <c r="G126" s="223" t="s">
        <v>79</v>
      </c>
      <c r="H126" s="223"/>
      <c r="I126" s="223"/>
      <c r="J126" s="223"/>
      <c r="K126" s="223"/>
      <c r="L126" s="223"/>
      <c r="M126" s="223"/>
      <c r="N126" s="223"/>
      <c r="O126" s="223"/>
      <c r="P126" s="223"/>
      <c r="Q126" s="15"/>
      <c r="R126" s="51"/>
      <c r="S126" s="50"/>
      <c r="T126" s="14"/>
      <c r="U126" s="227" t="s">
        <v>71</v>
      </c>
      <c r="V126" s="227"/>
      <c r="W126" s="227"/>
      <c r="X126" s="223" t="s">
        <v>79</v>
      </c>
      <c r="Y126" s="223"/>
      <c r="Z126" s="223"/>
      <c r="AA126" s="223"/>
      <c r="AB126" s="223"/>
      <c r="AC126" s="223"/>
      <c r="AD126" s="223"/>
      <c r="AE126" s="223"/>
      <c r="AF126" s="223"/>
      <c r="AG126" s="223"/>
      <c r="AH126" s="15"/>
      <c r="AI126" s="51"/>
    </row>
    <row r="127" spans="2:35" ht="18.399999999999999" customHeight="1">
      <c r="B127" s="50"/>
      <c r="C127" s="14"/>
      <c r="D127" s="227" t="s">
        <v>72</v>
      </c>
      <c r="E127" s="227"/>
      <c r="F127" s="227"/>
      <c r="G127" s="239" t="str">
        <f>IF('陸上２（参加者名簿）'!AX93="","",IF('陸上２（参加者名簿）'!AX93="４００mR","",IF('陸上２（参加者名簿）'!AX93="４×１００","",'陸上２（参加者名簿）'!AX93)))</f>
        <v/>
      </c>
      <c r="H127" s="239"/>
      <c r="I127" s="239"/>
      <c r="J127" s="239"/>
      <c r="K127" s="239"/>
      <c r="L127" s="224" t="s">
        <v>35</v>
      </c>
      <c r="M127" s="224"/>
      <c r="N127" s="239" t="str">
        <f>IF(G132="","",IF('陸上２（参加者名簿）'!AX93="４００mR","",IF('陸上２（参加者名簿）'!$AM$93="","",'陸上２（参加者名簿）'!$AM$93)))</f>
        <v/>
      </c>
      <c r="O127" s="239"/>
      <c r="P127" s="239"/>
      <c r="Q127" s="20" t="str">
        <f>IF(N127="","",IF(N127="女",1,""))</f>
        <v/>
      </c>
      <c r="R127" s="51"/>
      <c r="S127" s="50"/>
      <c r="T127" s="14"/>
      <c r="U127" s="227" t="s">
        <v>72</v>
      </c>
      <c r="V127" s="227"/>
      <c r="W127" s="227"/>
      <c r="X127" s="239" t="str">
        <f>IF('陸上２（参加者名簿）'!AX95="","",IF('陸上２（参加者名簿）'!AX95="４００mR","",IF('陸上２（参加者名簿）'!AX95="４×１００","",'陸上２（参加者名簿）'!AX95)))</f>
        <v/>
      </c>
      <c r="Y127" s="239"/>
      <c r="Z127" s="239"/>
      <c r="AA127" s="239"/>
      <c r="AB127" s="239"/>
      <c r="AC127" s="224" t="s">
        <v>35</v>
      </c>
      <c r="AD127" s="224"/>
      <c r="AE127" s="239" t="str">
        <f>IF(X132="","",IF('陸上２（参加者名簿）'!AX95="４００mR","",IF('陸上２（参加者名簿）'!$AM$95="","",'陸上２（参加者名簿）'!$AM$95)))</f>
        <v/>
      </c>
      <c r="AF127" s="239"/>
      <c r="AG127" s="239"/>
      <c r="AH127" s="20" t="str">
        <f>IF(AE127="","",IF(AE127="女",1,""))</f>
        <v/>
      </c>
      <c r="AI127" s="51"/>
    </row>
    <row r="128" spans="2:35" ht="18.399999999999999" customHeight="1">
      <c r="B128" s="50"/>
      <c r="C128" s="14"/>
      <c r="D128" s="227" t="s">
        <v>166</v>
      </c>
      <c r="E128" s="227"/>
      <c r="F128" s="227"/>
      <c r="G128" s="239" t="str">
        <f>IF(G132="","",IF('陸上２（参加者名簿）'!AX93="４００mR","",IF('陸上２（参加者名簿）'!$O$16="","",'陸上２（参加者名簿）'!$O$16)))</f>
        <v/>
      </c>
      <c r="H128" s="239"/>
      <c r="I128" s="239"/>
      <c r="J128" s="239"/>
      <c r="K128" s="239"/>
      <c r="L128" s="239"/>
      <c r="M128" s="239"/>
      <c r="N128" s="239"/>
      <c r="O128" s="239"/>
      <c r="P128" s="239"/>
      <c r="Q128" s="15"/>
      <c r="R128" s="51"/>
      <c r="S128" s="50"/>
      <c r="T128" s="14"/>
      <c r="U128" s="227" t="s">
        <v>166</v>
      </c>
      <c r="V128" s="227"/>
      <c r="W128" s="227"/>
      <c r="X128" s="239" t="str">
        <f>IF(X132="","",IF('陸上２（参加者名簿）'!AX95="４００mR","",IF('陸上２（参加者名簿）'!$O$16="","",'陸上２（参加者名簿）'!$O$16)))</f>
        <v/>
      </c>
      <c r="Y128" s="239"/>
      <c r="Z128" s="239"/>
      <c r="AA128" s="239"/>
      <c r="AB128" s="239"/>
      <c r="AC128" s="239"/>
      <c r="AD128" s="239"/>
      <c r="AE128" s="239"/>
      <c r="AF128" s="239"/>
      <c r="AG128" s="239"/>
      <c r="AH128" s="15"/>
      <c r="AI128" s="51"/>
    </row>
    <row r="129" spans="2:35" ht="18.399999999999999" customHeight="1">
      <c r="B129" s="50"/>
      <c r="C129" s="14"/>
      <c r="D129" s="227" t="s">
        <v>74</v>
      </c>
      <c r="E129" s="227"/>
      <c r="F129" s="227"/>
      <c r="G129" s="239" t="str">
        <f>IF(G132="","",IF('陸上２（参加者名簿）'!AX93="４００mR","",IF('陸上２（参加者名簿）'!$AH$16="","",'陸上２（参加者名簿）'!$AH$16)))</f>
        <v/>
      </c>
      <c r="H129" s="239"/>
      <c r="I129" s="239"/>
      <c r="J129" s="239"/>
      <c r="K129" s="239"/>
      <c r="L129" s="239"/>
      <c r="M129" s="239"/>
      <c r="N129" s="239"/>
      <c r="O129" s="239"/>
      <c r="P129" s="239"/>
      <c r="Q129" s="15"/>
      <c r="R129" s="51"/>
      <c r="S129" s="50"/>
      <c r="T129" s="14"/>
      <c r="U129" s="227" t="s">
        <v>74</v>
      </c>
      <c r="V129" s="227"/>
      <c r="W129" s="227"/>
      <c r="X129" s="239" t="str">
        <f>IF(X132="","",IF('陸上２（参加者名簿）'!AX95="４００mR","",IF('陸上２（参加者名簿）'!$AH$16="","",'陸上２（参加者名簿）'!$AH$16)))</f>
        <v/>
      </c>
      <c r="Y129" s="239"/>
      <c r="Z129" s="239"/>
      <c r="AA129" s="239"/>
      <c r="AB129" s="239"/>
      <c r="AC129" s="239"/>
      <c r="AD129" s="239"/>
      <c r="AE129" s="239"/>
      <c r="AF129" s="239"/>
      <c r="AG129" s="239"/>
      <c r="AH129" s="15"/>
      <c r="AI129" s="51"/>
    </row>
    <row r="130" spans="2:35" ht="18.399999999999999" customHeight="1">
      <c r="B130" s="50"/>
      <c r="C130" s="14"/>
      <c r="D130" s="227" t="s">
        <v>152</v>
      </c>
      <c r="E130" s="227"/>
      <c r="F130" s="227"/>
      <c r="G130" s="239" t="str">
        <f>IF(G132="","",IF('陸上２（参加者名簿）'!AX93="４００mR","",IF('陸上２（参加者名簿）'!$F$93="","",'陸上２（参加者名簿）'!$F$93)))</f>
        <v/>
      </c>
      <c r="H130" s="239"/>
      <c r="I130" s="239"/>
      <c r="J130" s="239"/>
      <c r="K130" s="239"/>
      <c r="L130" s="239"/>
      <c r="M130" s="239"/>
      <c r="N130" s="239"/>
      <c r="O130" s="239"/>
      <c r="P130" s="239"/>
      <c r="Q130" s="15"/>
      <c r="R130" s="51"/>
      <c r="S130" s="50"/>
      <c r="T130" s="14"/>
      <c r="U130" s="227" t="s">
        <v>152</v>
      </c>
      <c r="V130" s="227"/>
      <c r="W130" s="227"/>
      <c r="X130" s="239" t="str">
        <f>IF(X132="","",IF('陸上２（参加者名簿）'!AX95="４００mR","",IF('陸上２（参加者名簿）'!$F$95="","",'陸上２（参加者名簿）'!$F$95)))</f>
        <v/>
      </c>
      <c r="Y130" s="239"/>
      <c r="Z130" s="239"/>
      <c r="AA130" s="239"/>
      <c r="AB130" s="239"/>
      <c r="AC130" s="239"/>
      <c r="AD130" s="239"/>
      <c r="AE130" s="239"/>
      <c r="AF130" s="239"/>
      <c r="AG130" s="239"/>
      <c r="AH130" s="15"/>
      <c r="AI130" s="51"/>
    </row>
    <row r="131" spans="2:35" ht="12.2" customHeight="1">
      <c r="B131" s="50"/>
      <c r="C131" s="14"/>
      <c r="D131" s="237" t="s">
        <v>77</v>
      </c>
      <c r="E131" s="237"/>
      <c r="F131" s="237"/>
      <c r="G131" s="238" t="str">
        <f>IF('陸上２（参加者名簿）'!AX93="４００mR","",IF('陸上２（参加者名簿）'!$L$93="","",'陸上２（参加者名簿）'!$L$93))</f>
        <v/>
      </c>
      <c r="H131" s="238"/>
      <c r="I131" s="238"/>
      <c r="J131" s="238"/>
      <c r="K131" s="238"/>
      <c r="L131" s="238"/>
      <c r="M131" s="238"/>
      <c r="N131" s="238"/>
      <c r="O131" s="238"/>
      <c r="P131" s="238"/>
      <c r="Q131" s="15"/>
      <c r="R131" s="51"/>
      <c r="S131" s="50"/>
      <c r="T131" s="14"/>
      <c r="U131" s="237" t="s">
        <v>77</v>
      </c>
      <c r="V131" s="237"/>
      <c r="W131" s="237"/>
      <c r="X131" s="238" t="str">
        <f>IF('陸上２（参加者名簿）'!AX95="４００mR","",IF('陸上２（参加者名簿）'!$L$95="","",'陸上２（参加者名簿）'!$L$95))</f>
        <v/>
      </c>
      <c r="Y131" s="238"/>
      <c r="Z131" s="238"/>
      <c r="AA131" s="238"/>
      <c r="AB131" s="238"/>
      <c r="AC131" s="238"/>
      <c r="AD131" s="238"/>
      <c r="AE131" s="238"/>
      <c r="AF131" s="238"/>
      <c r="AG131" s="238"/>
      <c r="AH131" s="15"/>
      <c r="AI131" s="51"/>
    </row>
    <row r="132" spans="2:35" ht="18.399999999999999" customHeight="1">
      <c r="B132" s="50"/>
      <c r="C132" s="14"/>
      <c r="D132" s="236" t="s">
        <v>75</v>
      </c>
      <c r="E132" s="236"/>
      <c r="F132" s="236"/>
      <c r="G132" s="126" t="str">
        <f>IF('陸上２（参加者名簿）'!AX94="４００mR","",IF('陸上２（参加者名簿）'!$L$94="","",'陸上２（参加者名簿）'!$L$94))</f>
        <v/>
      </c>
      <c r="H132" s="126"/>
      <c r="I132" s="126"/>
      <c r="J132" s="126"/>
      <c r="K132" s="126"/>
      <c r="L132" s="126"/>
      <c r="M132" s="126"/>
      <c r="N132" s="126"/>
      <c r="O132" s="126"/>
      <c r="P132" s="126"/>
      <c r="Q132" s="15"/>
      <c r="R132" s="51"/>
      <c r="S132" s="50"/>
      <c r="T132" s="14"/>
      <c r="U132" s="236" t="s">
        <v>75</v>
      </c>
      <c r="V132" s="236"/>
      <c r="W132" s="236"/>
      <c r="X132" s="126" t="str">
        <f>IF('陸上２（参加者名簿）'!AX96="４００mR","",IF('陸上２（参加者名簿）'!$L$96="","",'陸上２（参加者名簿）'!$L$96))</f>
        <v/>
      </c>
      <c r="Y132" s="126"/>
      <c r="Z132" s="126"/>
      <c r="AA132" s="126"/>
      <c r="AB132" s="126"/>
      <c r="AC132" s="126"/>
      <c r="AD132" s="126"/>
      <c r="AE132" s="126"/>
      <c r="AF132" s="126"/>
      <c r="AG132" s="126"/>
      <c r="AH132" s="15"/>
      <c r="AI132" s="51"/>
    </row>
    <row r="133" spans="2:35" ht="18.399999999999999" customHeight="1">
      <c r="B133" s="50"/>
      <c r="C133" s="14"/>
      <c r="D133" s="227" t="s">
        <v>76</v>
      </c>
      <c r="E133" s="227"/>
      <c r="F133" s="227"/>
      <c r="G133" s="235"/>
      <c r="H133" s="235"/>
      <c r="I133" s="235"/>
      <c r="J133" s="235"/>
      <c r="K133" s="235"/>
      <c r="L133" s="235"/>
      <c r="M133" s="235"/>
      <c r="N133" s="235"/>
      <c r="O133" s="235"/>
      <c r="P133" s="235"/>
      <c r="Q133" s="15"/>
      <c r="R133" s="51"/>
      <c r="S133" s="50"/>
      <c r="T133" s="14"/>
      <c r="U133" s="227" t="s">
        <v>76</v>
      </c>
      <c r="V133" s="227"/>
      <c r="W133" s="227"/>
      <c r="X133" s="235"/>
      <c r="Y133" s="235"/>
      <c r="Z133" s="235"/>
      <c r="AA133" s="235"/>
      <c r="AB133" s="235"/>
      <c r="AC133" s="235"/>
      <c r="AD133" s="235"/>
      <c r="AE133" s="235"/>
      <c r="AF133" s="235"/>
      <c r="AG133" s="235"/>
      <c r="AH133" s="15"/>
      <c r="AI133" s="51"/>
    </row>
    <row r="134" spans="2:35" ht="17.25" customHeight="1">
      <c r="B134" s="50"/>
      <c r="C134" s="16"/>
      <c r="D134" s="19" t="s">
        <v>78</v>
      </c>
      <c r="E134" s="17"/>
      <c r="F134" s="17"/>
      <c r="G134" s="17"/>
      <c r="H134" s="17"/>
      <c r="I134" s="17"/>
      <c r="J134" s="17"/>
      <c r="K134" s="17"/>
      <c r="L134" s="17"/>
      <c r="M134" s="17"/>
      <c r="N134" s="17"/>
      <c r="O134" s="17"/>
      <c r="P134" s="17"/>
      <c r="Q134" s="18"/>
      <c r="R134" s="51"/>
      <c r="S134" s="50"/>
      <c r="T134" s="16"/>
      <c r="U134" s="19" t="s">
        <v>78</v>
      </c>
      <c r="V134" s="17"/>
      <c r="W134" s="17"/>
      <c r="X134" s="17"/>
      <c r="Y134" s="17"/>
      <c r="Z134" s="17"/>
      <c r="AA134" s="17"/>
      <c r="AB134" s="17"/>
      <c r="AC134" s="17"/>
      <c r="AD134" s="17"/>
      <c r="AE134" s="17"/>
      <c r="AF134" s="17"/>
      <c r="AG134" s="17"/>
      <c r="AH134" s="18"/>
      <c r="AI134" s="51"/>
    </row>
    <row r="135" spans="2:35" ht="15.4" customHeight="1">
      <c r="B135" s="52"/>
      <c r="C135" s="53"/>
      <c r="D135" s="53"/>
      <c r="E135" s="53"/>
      <c r="F135" s="53"/>
      <c r="G135" s="53"/>
      <c r="H135" s="53"/>
      <c r="I135" s="53"/>
      <c r="J135" s="53"/>
      <c r="K135" s="53"/>
      <c r="L135" s="53"/>
      <c r="M135" s="53"/>
      <c r="N135" s="53"/>
      <c r="O135" s="53"/>
      <c r="P135" s="53"/>
      <c r="Q135" s="53"/>
      <c r="R135" s="54"/>
      <c r="S135" s="52"/>
      <c r="T135" s="53"/>
      <c r="U135" s="53"/>
      <c r="V135" s="53"/>
      <c r="W135" s="53"/>
      <c r="X135" s="53"/>
      <c r="Y135" s="53"/>
      <c r="Z135" s="53"/>
      <c r="AA135" s="53"/>
      <c r="AB135" s="53"/>
      <c r="AC135" s="53"/>
      <c r="AD135" s="53"/>
      <c r="AE135" s="53"/>
      <c r="AF135" s="53"/>
      <c r="AG135" s="53"/>
      <c r="AH135" s="53"/>
      <c r="AI135" s="54"/>
    </row>
    <row r="136" spans="2:35" ht="15.4" customHeight="1">
      <c r="B136" s="47"/>
      <c r="C136" s="48"/>
      <c r="D136" s="48"/>
      <c r="E136" s="48"/>
      <c r="F136" s="48"/>
      <c r="G136" s="48"/>
      <c r="H136" s="48"/>
      <c r="I136" s="48"/>
      <c r="J136" s="48"/>
      <c r="K136" s="48"/>
      <c r="L136" s="48"/>
      <c r="M136" s="48"/>
      <c r="N136" s="48"/>
      <c r="O136" s="48"/>
      <c r="P136" s="48"/>
      <c r="Q136" s="48"/>
      <c r="R136" s="49"/>
      <c r="S136" s="47"/>
      <c r="T136" s="48"/>
      <c r="U136" s="48"/>
      <c r="V136" s="48"/>
      <c r="W136" s="48"/>
      <c r="X136" s="48"/>
      <c r="Y136" s="48"/>
      <c r="Z136" s="48"/>
      <c r="AA136" s="48"/>
      <c r="AB136" s="48"/>
      <c r="AC136" s="48"/>
      <c r="AD136" s="48"/>
      <c r="AE136" s="48"/>
      <c r="AF136" s="48"/>
      <c r="AG136" s="48"/>
      <c r="AH136" s="48"/>
      <c r="AI136" s="49"/>
    </row>
    <row r="137" spans="2:35" ht="15.4" customHeight="1">
      <c r="B137" s="50"/>
      <c r="C137" s="11"/>
      <c r="D137" s="12"/>
      <c r="E137" s="12"/>
      <c r="F137" s="12"/>
      <c r="G137" s="12"/>
      <c r="H137" s="12"/>
      <c r="I137" s="12"/>
      <c r="J137" s="12"/>
      <c r="K137" s="12"/>
      <c r="L137" s="12"/>
      <c r="M137" s="12"/>
      <c r="N137" s="12"/>
      <c r="O137" s="12"/>
      <c r="P137" s="12"/>
      <c r="Q137" s="13"/>
      <c r="R137" s="51"/>
      <c r="S137" s="50"/>
      <c r="T137" s="11"/>
      <c r="U137" s="12"/>
      <c r="V137" s="12"/>
      <c r="W137" s="12"/>
      <c r="X137" s="12"/>
      <c r="Y137" s="12"/>
      <c r="Z137" s="12"/>
      <c r="AA137" s="12"/>
      <c r="AB137" s="12"/>
      <c r="AC137" s="12"/>
      <c r="AD137" s="12"/>
      <c r="AE137" s="12"/>
      <c r="AF137" s="12"/>
      <c r="AG137" s="12"/>
      <c r="AH137" s="13"/>
      <c r="AI137" s="51"/>
    </row>
    <row r="138" spans="2:35" ht="18.399999999999999" customHeight="1">
      <c r="B138" s="50"/>
      <c r="C138" s="14"/>
      <c r="D138" s="227" t="s">
        <v>71</v>
      </c>
      <c r="E138" s="227"/>
      <c r="F138" s="227"/>
      <c r="G138" s="223" t="s">
        <v>79</v>
      </c>
      <c r="H138" s="223"/>
      <c r="I138" s="223"/>
      <c r="J138" s="223"/>
      <c r="K138" s="223"/>
      <c r="L138" s="223"/>
      <c r="M138" s="223"/>
      <c r="N138" s="223"/>
      <c r="O138" s="223"/>
      <c r="P138" s="223"/>
      <c r="Q138" s="15"/>
      <c r="R138" s="51"/>
      <c r="S138" s="50"/>
      <c r="T138" s="14"/>
      <c r="U138" s="227" t="s">
        <v>71</v>
      </c>
      <c r="V138" s="227"/>
      <c r="W138" s="227"/>
      <c r="X138" s="223" t="s">
        <v>79</v>
      </c>
      <c r="Y138" s="223"/>
      <c r="Z138" s="223"/>
      <c r="AA138" s="223"/>
      <c r="AB138" s="223"/>
      <c r="AC138" s="223"/>
      <c r="AD138" s="223"/>
      <c r="AE138" s="223"/>
      <c r="AF138" s="223"/>
      <c r="AG138" s="223"/>
      <c r="AH138" s="15"/>
      <c r="AI138" s="51"/>
    </row>
    <row r="139" spans="2:35" ht="18.399999999999999" customHeight="1">
      <c r="B139" s="50"/>
      <c r="C139" s="14"/>
      <c r="D139" s="227" t="s">
        <v>72</v>
      </c>
      <c r="E139" s="227"/>
      <c r="F139" s="227"/>
      <c r="G139" s="239" t="str">
        <f>IF('陸上２（参加者名簿）'!AX97="","",IF('陸上２（参加者名簿）'!AX97="４００mR","",IF('陸上２（参加者名簿）'!AX97="４×１００","",'陸上２（参加者名簿）'!AX97)))</f>
        <v/>
      </c>
      <c r="H139" s="239"/>
      <c r="I139" s="239"/>
      <c r="J139" s="239"/>
      <c r="K139" s="239"/>
      <c r="L139" s="224" t="s">
        <v>35</v>
      </c>
      <c r="M139" s="224"/>
      <c r="N139" s="239" t="str">
        <f>IF(G144="","",IF('陸上２（参加者名簿）'!AX97="４００mR","",IF('陸上２（参加者名簿）'!$AM$97="","",'陸上２（参加者名簿）'!$AM$97)))</f>
        <v/>
      </c>
      <c r="O139" s="239"/>
      <c r="P139" s="239"/>
      <c r="Q139" s="20" t="str">
        <f>IF(N139="","",IF(N139="女",1,""))</f>
        <v/>
      </c>
      <c r="R139" s="51"/>
      <c r="S139" s="50"/>
      <c r="T139" s="14"/>
      <c r="U139" s="227" t="s">
        <v>72</v>
      </c>
      <c r="V139" s="227"/>
      <c r="W139" s="227"/>
      <c r="X139" s="239" t="str">
        <f>IF('陸上２（参加者名簿）'!AX99="","",IF('陸上２（参加者名簿）'!AX99="４００mR","",IF('陸上２（参加者名簿）'!AX99="４×１００","",'陸上２（参加者名簿）'!AX99)))</f>
        <v/>
      </c>
      <c r="Y139" s="239"/>
      <c r="Z139" s="239"/>
      <c r="AA139" s="239"/>
      <c r="AB139" s="239"/>
      <c r="AC139" s="224" t="s">
        <v>35</v>
      </c>
      <c r="AD139" s="224"/>
      <c r="AE139" s="239" t="str">
        <f>IF(X144="","",IF('陸上２（参加者名簿）'!AX99="４００mR","",IF('陸上２（参加者名簿）'!$AM$99="","",'陸上２（参加者名簿）'!$AM$99)))</f>
        <v/>
      </c>
      <c r="AF139" s="239"/>
      <c r="AG139" s="239"/>
      <c r="AH139" s="20" t="str">
        <f>IF(AE139="","",IF(AE139="女",1,""))</f>
        <v/>
      </c>
      <c r="AI139" s="51"/>
    </row>
    <row r="140" spans="2:35" ht="18.399999999999999" customHeight="1">
      <c r="B140" s="50"/>
      <c r="C140" s="14"/>
      <c r="D140" s="227" t="s">
        <v>166</v>
      </c>
      <c r="E140" s="227"/>
      <c r="F140" s="227"/>
      <c r="G140" s="239" t="str">
        <f>IF(G144="","",IF('陸上２（参加者名簿）'!AX97="４００mR","",IF('陸上２（参加者名簿）'!$O$16="","",'陸上２（参加者名簿）'!$O$16)))</f>
        <v/>
      </c>
      <c r="H140" s="239"/>
      <c r="I140" s="239"/>
      <c r="J140" s="239"/>
      <c r="K140" s="239"/>
      <c r="L140" s="239"/>
      <c r="M140" s="239"/>
      <c r="N140" s="239"/>
      <c r="O140" s="239"/>
      <c r="P140" s="239"/>
      <c r="Q140" s="15"/>
      <c r="R140" s="51"/>
      <c r="S140" s="50"/>
      <c r="T140" s="14"/>
      <c r="U140" s="227" t="s">
        <v>166</v>
      </c>
      <c r="V140" s="227"/>
      <c r="W140" s="227"/>
      <c r="X140" s="239" t="str">
        <f>IF(X144="","",IF('陸上２（参加者名簿）'!AX99="４００mR","",IF('陸上２（参加者名簿）'!$O$16="","",'陸上２（参加者名簿）'!$O$16)))</f>
        <v/>
      </c>
      <c r="Y140" s="239"/>
      <c r="Z140" s="239"/>
      <c r="AA140" s="239"/>
      <c r="AB140" s="239"/>
      <c r="AC140" s="239"/>
      <c r="AD140" s="239"/>
      <c r="AE140" s="239"/>
      <c r="AF140" s="239"/>
      <c r="AG140" s="239"/>
      <c r="AH140" s="15"/>
      <c r="AI140" s="51"/>
    </row>
    <row r="141" spans="2:35" ht="18.399999999999999" customHeight="1">
      <c r="B141" s="50"/>
      <c r="C141" s="14"/>
      <c r="D141" s="227" t="s">
        <v>74</v>
      </c>
      <c r="E141" s="227"/>
      <c r="F141" s="227"/>
      <c r="G141" s="239" t="str">
        <f>IF(G144="","",IF('陸上２（参加者名簿）'!AX97="４００mR","",IF('陸上２（参加者名簿）'!$AH$16="","",'陸上２（参加者名簿）'!$AH$16)))</f>
        <v/>
      </c>
      <c r="H141" s="239"/>
      <c r="I141" s="239"/>
      <c r="J141" s="239"/>
      <c r="K141" s="239"/>
      <c r="L141" s="239"/>
      <c r="M141" s="239"/>
      <c r="N141" s="239"/>
      <c r="O141" s="239"/>
      <c r="P141" s="239"/>
      <c r="Q141" s="15"/>
      <c r="R141" s="51"/>
      <c r="S141" s="50"/>
      <c r="T141" s="14"/>
      <c r="U141" s="227" t="s">
        <v>74</v>
      </c>
      <c r="V141" s="227"/>
      <c r="W141" s="227"/>
      <c r="X141" s="239" t="str">
        <f>IF(X144="","",IF('陸上２（参加者名簿）'!AX99="４００mR","",IF('陸上２（参加者名簿）'!$AH$16="","",'陸上２（参加者名簿）'!$AH$16)))</f>
        <v/>
      </c>
      <c r="Y141" s="239"/>
      <c r="Z141" s="239"/>
      <c r="AA141" s="239"/>
      <c r="AB141" s="239"/>
      <c r="AC141" s="239"/>
      <c r="AD141" s="239"/>
      <c r="AE141" s="239"/>
      <c r="AF141" s="239"/>
      <c r="AG141" s="239"/>
      <c r="AH141" s="15"/>
      <c r="AI141" s="51"/>
    </row>
    <row r="142" spans="2:35" ht="18.399999999999999" customHeight="1">
      <c r="B142" s="50"/>
      <c r="C142" s="14"/>
      <c r="D142" s="227" t="s">
        <v>152</v>
      </c>
      <c r="E142" s="227"/>
      <c r="F142" s="227"/>
      <c r="G142" s="239" t="str">
        <f>IF(G144="","",IF('陸上２（参加者名簿）'!AX97="４００mR","",IF('陸上２（参加者名簿）'!$F$97="","",'陸上２（参加者名簿）'!$F$97)))</f>
        <v/>
      </c>
      <c r="H142" s="239"/>
      <c r="I142" s="239"/>
      <c r="J142" s="239"/>
      <c r="K142" s="239"/>
      <c r="L142" s="239"/>
      <c r="M142" s="239"/>
      <c r="N142" s="239"/>
      <c r="O142" s="239"/>
      <c r="P142" s="239"/>
      <c r="Q142" s="15"/>
      <c r="R142" s="51"/>
      <c r="S142" s="50"/>
      <c r="T142" s="14"/>
      <c r="U142" s="227" t="s">
        <v>152</v>
      </c>
      <c r="V142" s="227"/>
      <c r="W142" s="227"/>
      <c r="X142" s="239" t="str">
        <f>IF(X144="","",IF('陸上２（参加者名簿）'!AX99="４００mR","",IF('陸上２（参加者名簿）'!$F$99="","",'陸上２（参加者名簿）'!$F$99)))</f>
        <v/>
      </c>
      <c r="Y142" s="239"/>
      <c r="Z142" s="239"/>
      <c r="AA142" s="239"/>
      <c r="AB142" s="239"/>
      <c r="AC142" s="239"/>
      <c r="AD142" s="239"/>
      <c r="AE142" s="239"/>
      <c r="AF142" s="239"/>
      <c r="AG142" s="239"/>
      <c r="AH142" s="15"/>
      <c r="AI142" s="51"/>
    </row>
    <row r="143" spans="2:35" ht="12.2" customHeight="1">
      <c r="B143" s="50"/>
      <c r="C143" s="14"/>
      <c r="D143" s="237" t="s">
        <v>77</v>
      </c>
      <c r="E143" s="237"/>
      <c r="F143" s="237"/>
      <c r="G143" s="238" t="str">
        <f>IF('陸上２（参加者名簿）'!AX97="４００mR","",IF('陸上２（参加者名簿）'!$L$97="","",'陸上２（参加者名簿）'!$L$97))</f>
        <v/>
      </c>
      <c r="H143" s="238"/>
      <c r="I143" s="238"/>
      <c r="J143" s="238"/>
      <c r="K143" s="238"/>
      <c r="L143" s="238"/>
      <c r="M143" s="238"/>
      <c r="N143" s="238"/>
      <c r="O143" s="238"/>
      <c r="P143" s="238"/>
      <c r="Q143" s="15"/>
      <c r="R143" s="51"/>
      <c r="S143" s="50"/>
      <c r="T143" s="14"/>
      <c r="U143" s="237" t="s">
        <v>77</v>
      </c>
      <c r="V143" s="237"/>
      <c r="W143" s="237"/>
      <c r="X143" s="238" t="str">
        <f>IF('陸上２（参加者名簿）'!AX99="４００mR","",IF('陸上２（参加者名簿）'!$L$99="","",'陸上２（参加者名簿）'!$L$99))</f>
        <v/>
      </c>
      <c r="Y143" s="238"/>
      <c r="Z143" s="238"/>
      <c r="AA143" s="238"/>
      <c r="AB143" s="238"/>
      <c r="AC143" s="238"/>
      <c r="AD143" s="238"/>
      <c r="AE143" s="238"/>
      <c r="AF143" s="238"/>
      <c r="AG143" s="238"/>
      <c r="AH143" s="15"/>
      <c r="AI143" s="51"/>
    </row>
    <row r="144" spans="2:35" ht="18.399999999999999" customHeight="1">
      <c r="B144" s="50"/>
      <c r="C144" s="14"/>
      <c r="D144" s="236" t="s">
        <v>75</v>
      </c>
      <c r="E144" s="236"/>
      <c r="F144" s="236"/>
      <c r="G144" s="126" t="str">
        <f>IF('陸上２（参加者名簿）'!AX98="４００mR","",IF('陸上２（参加者名簿）'!$L$98="","",'陸上２（参加者名簿）'!$L$98))</f>
        <v/>
      </c>
      <c r="H144" s="126"/>
      <c r="I144" s="126"/>
      <c r="J144" s="126"/>
      <c r="K144" s="126"/>
      <c r="L144" s="126"/>
      <c r="M144" s="126"/>
      <c r="N144" s="126"/>
      <c r="O144" s="126"/>
      <c r="P144" s="126"/>
      <c r="Q144" s="15"/>
      <c r="R144" s="51"/>
      <c r="S144" s="50"/>
      <c r="T144" s="14"/>
      <c r="U144" s="236" t="s">
        <v>75</v>
      </c>
      <c r="V144" s="236"/>
      <c r="W144" s="236"/>
      <c r="X144" s="126" t="str">
        <f>IF('陸上２（参加者名簿）'!AX100="４００mR","",IF('陸上２（参加者名簿）'!$L$100="","",'陸上２（参加者名簿）'!$L$100))</f>
        <v/>
      </c>
      <c r="Y144" s="126"/>
      <c r="Z144" s="126"/>
      <c r="AA144" s="126"/>
      <c r="AB144" s="126"/>
      <c r="AC144" s="126"/>
      <c r="AD144" s="126"/>
      <c r="AE144" s="126"/>
      <c r="AF144" s="126"/>
      <c r="AG144" s="126"/>
      <c r="AH144" s="15"/>
      <c r="AI144" s="51"/>
    </row>
    <row r="145" spans="2:35" ht="18.399999999999999" customHeight="1">
      <c r="B145" s="50"/>
      <c r="C145" s="14"/>
      <c r="D145" s="227" t="s">
        <v>76</v>
      </c>
      <c r="E145" s="227"/>
      <c r="F145" s="227"/>
      <c r="G145" s="235"/>
      <c r="H145" s="235"/>
      <c r="I145" s="235"/>
      <c r="J145" s="235"/>
      <c r="K145" s="235"/>
      <c r="L145" s="235"/>
      <c r="M145" s="235"/>
      <c r="N145" s="235"/>
      <c r="O145" s="235"/>
      <c r="P145" s="235"/>
      <c r="Q145" s="15"/>
      <c r="R145" s="51"/>
      <c r="S145" s="50"/>
      <c r="T145" s="14"/>
      <c r="U145" s="227" t="s">
        <v>76</v>
      </c>
      <c r="V145" s="227"/>
      <c r="W145" s="227"/>
      <c r="X145" s="235"/>
      <c r="Y145" s="235"/>
      <c r="Z145" s="235"/>
      <c r="AA145" s="235"/>
      <c r="AB145" s="235"/>
      <c r="AC145" s="235"/>
      <c r="AD145" s="235"/>
      <c r="AE145" s="235"/>
      <c r="AF145" s="235"/>
      <c r="AG145" s="235"/>
      <c r="AH145" s="15"/>
      <c r="AI145" s="51"/>
    </row>
    <row r="146" spans="2:35" ht="17.25" customHeight="1">
      <c r="B146" s="50"/>
      <c r="C146" s="16"/>
      <c r="D146" s="19" t="s">
        <v>78</v>
      </c>
      <c r="E146" s="17"/>
      <c r="F146" s="17"/>
      <c r="G146" s="17"/>
      <c r="H146" s="17"/>
      <c r="I146" s="17"/>
      <c r="J146" s="17"/>
      <c r="K146" s="17"/>
      <c r="L146" s="17"/>
      <c r="M146" s="17"/>
      <c r="N146" s="17"/>
      <c r="O146" s="17"/>
      <c r="P146" s="17"/>
      <c r="Q146" s="18"/>
      <c r="R146" s="51"/>
      <c r="S146" s="50"/>
      <c r="T146" s="16"/>
      <c r="U146" s="19" t="s">
        <v>78</v>
      </c>
      <c r="V146" s="17"/>
      <c r="W146" s="17"/>
      <c r="X146" s="17"/>
      <c r="Y146" s="17"/>
      <c r="Z146" s="17"/>
      <c r="AA146" s="17"/>
      <c r="AB146" s="17"/>
      <c r="AC146" s="17"/>
      <c r="AD146" s="17"/>
      <c r="AE146" s="17"/>
      <c r="AF146" s="17"/>
      <c r="AG146" s="17"/>
      <c r="AH146" s="18"/>
      <c r="AI146" s="51"/>
    </row>
    <row r="147" spans="2:35" ht="15.4" customHeight="1">
      <c r="B147" s="52"/>
      <c r="C147" s="53"/>
      <c r="D147" s="53"/>
      <c r="E147" s="53"/>
      <c r="F147" s="53"/>
      <c r="G147" s="53"/>
      <c r="H147" s="53"/>
      <c r="I147" s="53"/>
      <c r="J147" s="53"/>
      <c r="K147" s="53"/>
      <c r="L147" s="53"/>
      <c r="M147" s="53"/>
      <c r="N147" s="53"/>
      <c r="O147" s="53"/>
      <c r="P147" s="53"/>
      <c r="Q147" s="53"/>
      <c r="R147" s="54"/>
      <c r="S147" s="52"/>
      <c r="T147" s="53"/>
      <c r="U147" s="53"/>
      <c r="V147" s="53"/>
      <c r="W147" s="53"/>
      <c r="X147" s="53"/>
      <c r="Y147" s="53"/>
      <c r="Z147" s="53"/>
      <c r="AA147" s="53"/>
      <c r="AB147" s="53"/>
      <c r="AC147" s="53"/>
      <c r="AD147" s="53"/>
      <c r="AE147" s="53"/>
      <c r="AF147" s="53"/>
      <c r="AG147" s="53"/>
      <c r="AH147" s="53"/>
      <c r="AI147" s="54"/>
    </row>
    <row r="158" spans="2:35" ht="11.25" customHeight="1">
      <c r="B158" s="234" t="s">
        <v>103</v>
      </c>
      <c r="C158" s="234"/>
      <c r="D158" s="234"/>
      <c r="E158" s="234"/>
    </row>
    <row r="159" spans="2:35" ht="11.25" customHeight="1">
      <c r="B159" s="234"/>
      <c r="C159" s="234"/>
      <c r="D159" s="234"/>
      <c r="E159" s="234"/>
    </row>
    <row r="160" spans="2:35" ht="18.75">
      <c r="B160" s="234"/>
      <c r="C160" s="234"/>
      <c r="D160" s="234"/>
      <c r="E160" s="234"/>
      <c r="F160" s="26"/>
      <c r="G160" s="233" t="str">
        <f>IF($G$10="","",$G$10)</f>
        <v>第４９回広島県民スポーツ大会　陸上競技個人申込書</v>
      </c>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6"/>
      <c r="AF160" s="26"/>
      <c r="AG160" s="26"/>
      <c r="AH160" s="26"/>
      <c r="AI160" s="26"/>
    </row>
    <row r="162" spans="2:35" ht="15.4" customHeight="1">
      <c r="B162" s="47"/>
      <c r="C162" s="48"/>
      <c r="D162" s="48"/>
      <c r="E162" s="48"/>
      <c r="F162" s="48"/>
      <c r="G162" s="48"/>
      <c r="H162" s="48"/>
      <c r="I162" s="48"/>
      <c r="J162" s="48"/>
      <c r="K162" s="48"/>
      <c r="L162" s="48"/>
      <c r="M162" s="48"/>
      <c r="N162" s="48"/>
      <c r="O162" s="48"/>
      <c r="P162" s="48"/>
      <c r="Q162" s="48"/>
      <c r="R162" s="49"/>
      <c r="S162" s="47"/>
      <c r="T162" s="48"/>
      <c r="U162" s="48"/>
      <c r="V162" s="48"/>
      <c r="W162" s="48"/>
      <c r="X162" s="48"/>
      <c r="Y162" s="48"/>
      <c r="Z162" s="48"/>
      <c r="AA162" s="48"/>
      <c r="AB162" s="48"/>
      <c r="AC162" s="48"/>
      <c r="AD162" s="48"/>
      <c r="AE162" s="48"/>
      <c r="AF162" s="48"/>
      <c r="AG162" s="48"/>
      <c r="AH162" s="48"/>
      <c r="AI162" s="49"/>
    </row>
    <row r="163" spans="2:35" ht="15.4" customHeight="1">
      <c r="B163" s="50"/>
      <c r="C163" s="11"/>
      <c r="D163" s="12"/>
      <c r="E163" s="12"/>
      <c r="F163" s="12"/>
      <c r="G163" s="12"/>
      <c r="H163" s="12"/>
      <c r="I163" s="12"/>
      <c r="J163" s="12"/>
      <c r="K163" s="12"/>
      <c r="L163" s="12"/>
      <c r="M163" s="12"/>
      <c r="N163" s="12"/>
      <c r="O163" s="12"/>
      <c r="P163" s="12"/>
      <c r="Q163" s="13"/>
      <c r="R163" s="51"/>
      <c r="S163" s="50"/>
      <c r="T163" s="11"/>
      <c r="U163" s="12"/>
      <c r="V163" s="12"/>
      <c r="W163" s="12"/>
      <c r="X163" s="12"/>
      <c r="Y163" s="12"/>
      <c r="Z163" s="12"/>
      <c r="AA163" s="12"/>
      <c r="AB163" s="12"/>
      <c r="AC163" s="12"/>
      <c r="AD163" s="12"/>
      <c r="AE163" s="12"/>
      <c r="AF163" s="12"/>
      <c r="AG163" s="12"/>
      <c r="AH163" s="13"/>
      <c r="AI163" s="51"/>
    </row>
    <row r="164" spans="2:35" ht="18.399999999999999" customHeight="1">
      <c r="B164" s="50"/>
      <c r="C164" s="14"/>
      <c r="D164" s="227" t="s">
        <v>71</v>
      </c>
      <c r="E164" s="227"/>
      <c r="F164" s="227"/>
      <c r="G164" s="223" t="s">
        <v>79</v>
      </c>
      <c r="H164" s="223"/>
      <c r="I164" s="223"/>
      <c r="J164" s="223"/>
      <c r="K164" s="223"/>
      <c r="L164" s="223"/>
      <c r="M164" s="223"/>
      <c r="N164" s="223"/>
      <c r="O164" s="223"/>
      <c r="P164" s="223"/>
      <c r="Q164" s="15"/>
      <c r="R164" s="51"/>
      <c r="S164" s="50"/>
      <c r="T164" s="14"/>
      <c r="U164" s="227" t="s">
        <v>71</v>
      </c>
      <c r="V164" s="227"/>
      <c r="W164" s="227"/>
      <c r="X164" s="223" t="s">
        <v>79</v>
      </c>
      <c r="Y164" s="223"/>
      <c r="Z164" s="223"/>
      <c r="AA164" s="223"/>
      <c r="AB164" s="223"/>
      <c r="AC164" s="223"/>
      <c r="AD164" s="223"/>
      <c r="AE164" s="223"/>
      <c r="AF164" s="223"/>
      <c r="AG164" s="223"/>
      <c r="AH164" s="15"/>
      <c r="AI164" s="51"/>
    </row>
    <row r="165" spans="2:35" ht="18.399999999999999" customHeight="1">
      <c r="B165" s="50"/>
      <c r="C165" s="14"/>
      <c r="D165" s="227" t="s">
        <v>72</v>
      </c>
      <c r="E165" s="227"/>
      <c r="F165" s="227"/>
      <c r="G165" s="239" t="str">
        <f>IF('陸上２（参加者名簿）'!AX101="","",IF('陸上２（参加者名簿）'!AX101="４００mR","",IF('陸上２（参加者名簿）'!AX101="４×１００","",'陸上２（参加者名簿）'!AX101)))</f>
        <v/>
      </c>
      <c r="H165" s="239"/>
      <c r="I165" s="239"/>
      <c r="J165" s="239"/>
      <c r="K165" s="239"/>
      <c r="L165" s="224" t="s">
        <v>35</v>
      </c>
      <c r="M165" s="224"/>
      <c r="N165" s="239" t="str">
        <f>IF(G170="","",IF('陸上２（参加者名簿）'!AX101="４００mR","",IF('陸上２（参加者名簿）'!$AM$101="","",'陸上２（参加者名簿）'!$AM$101)))</f>
        <v/>
      </c>
      <c r="O165" s="239"/>
      <c r="P165" s="239"/>
      <c r="Q165" s="20" t="str">
        <f>IF(N165="","",IF(N165="女",1,""))</f>
        <v/>
      </c>
      <c r="R165" s="51"/>
      <c r="S165" s="50"/>
      <c r="T165" s="14"/>
      <c r="U165" s="227" t="s">
        <v>72</v>
      </c>
      <c r="V165" s="227"/>
      <c r="W165" s="227"/>
      <c r="X165" s="239" t="str">
        <f>IF('陸上２（参加者名簿）'!AX103="","",IF('陸上２（参加者名簿）'!AX103="４００mR","",IF('陸上２（参加者名簿）'!AX103="４×１００","",'陸上２（参加者名簿）'!AX103)))</f>
        <v/>
      </c>
      <c r="Y165" s="239"/>
      <c r="Z165" s="239"/>
      <c r="AA165" s="239"/>
      <c r="AB165" s="239"/>
      <c r="AC165" s="224" t="s">
        <v>35</v>
      </c>
      <c r="AD165" s="224"/>
      <c r="AE165" s="239" t="str">
        <f>IF(X170="","",IF('陸上２（参加者名簿）'!AX103="４００mR","",IF('陸上２（参加者名簿）'!$AM$103="","",'陸上２（参加者名簿）'!$AM$103)))</f>
        <v/>
      </c>
      <c r="AF165" s="239"/>
      <c r="AG165" s="239"/>
      <c r="AH165" s="20" t="str">
        <f>IF(AE165="","",IF(AE165="女",1,""))</f>
        <v/>
      </c>
      <c r="AI165" s="51"/>
    </row>
    <row r="166" spans="2:35" ht="18.399999999999999" customHeight="1">
      <c r="B166" s="50"/>
      <c r="C166" s="14"/>
      <c r="D166" s="227" t="s">
        <v>166</v>
      </c>
      <c r="E166" s="227"/>
      <c r="F166" s="227"/>
      <c r="G166" s="239" t="str">
        <f>IF(G170="","",IF('陸上２（参加者名簿）'!AX101="４００mR","",IF('陸上２（参加者名簿）'!$O$16="","",'陸上２（参加者名簿）'!$O$16)))</f>
        <v/>
      </c>
      <c r="H166" s="239"/>
      <c r="I166" s="239"/>
      <c r="J166" s="239"/>
      <c r="K166" s="239"/>
      <c r="L166" s="239"/>
      <c r="M166" s="239"/>
      <c r="N166" s="239"/>
      <c r="O166" s="239"/>
      <c r="P166" s="239"/>
      <c r="Q166" s="15"/>
      <c r="R166" s="51"/>
      <c r="S166" s="50"/>
      <c r="T166" s="14"/>
      <c r="U166" s="227" t="s">
        <v>166</v>
      </c>
      <c r="V166" s="227"/>
      <c r="W166" s="227"/>
      <c r="X166" s="239" t="str">
        <f>IF(X170="","",IF('陸上２（参加者名簿）'!AX103="４００mR","",IF('陸上２（参加者名簿）'!$O$16="","",'陸上２（参加者名簿）'!$O$16)))</f>
        <v/>
      </c>
      <c r="Y166" s="239"/>
      <c r="Z166" s="239"/>
      <c r="AA166" s="239"/>
      <c r="AB166" s="239"/>
      <c r="AC166" s="239"/>
      <c r="AD166" s="239"/>
      <c r="AE166" s="239"/>
      <c r="AF166" s="239"/>
      <c r="AG166" s="239"/>
      <c r="AH166" s="15"/>
      <c r="AI166" s="51"/>
    </row>
    <row r="167" spans="2:35" ht="18.399999999999999" customHeight="1">
      <c r="B167" s="50"/>
      <c r="C167" s="14"/>
      <c r="D167" s="227" t="s">
        <v>74</v>
      </c>
      <c r="E167" s="227"/>
      <c r="F167" s="227"/>
      <c r="G167" s="239" t="str">
        <f>IF(G170="","",IF('陸上２（参加者名簿）'!AX101="４００mR","",IF('陸上２（参加者名簿）'!$AH$16="","",'陸上２（参加者名簿）'!$AH$16)))</f>
        <v/>
      </c>
      <c r="H167" s="239"/>
      <c r="I167" s="239"/>
      <c r="J167" s="239"/>
      <c r="K167" s="239"/>
      <c r="L167" s="239"/>
      <c r="M167" s="239"/>
      <c r="N167" s="239"/>
      <c r="O167" s="239"/>
      <c r="P167" s="239"/>
      <c r="Q167" s="15"/>
      <c r="R167" s="51"/>
      <c r="S167" s="50"/>
      <c r="T167" s="14"/>
      <c r="U167" s="227" t="s">
        <v>74</v>
      </c>
      <c r="V167" s="227"/>
      <c r="W167" s="227"/>
      <c r="X167" s="239" t="str">
        <f>IF(X170="","",IF('陸上２（参加者名簿）'!AX103="４００mR","",IF('陸上２（参加者名簿）'!$AH$16="","",'陸上２（参加者名簿）'!$AH$16)))</f>
        <v/>
      </c>
      <c r="Y167" s="239"/>
      <c r="Z167" s="239"/>
      <c r="AA167" s="239"/>
      <c r="AB167" s="239"/>
      <c r="AC167" s="239"/>
      <c r="AD167" s="239"/>
      <c r="AE167" s="239"/>
      <c r="AF167" s="239"/>
      <c r="AG167" s="239"/>
      <c r="AH167" s="15"/>
      <c r="AI167" s="51"/>
    </row>
    <row r="168" spans="2:35" ht="18.399999999999999" customHeight="1">
      <c r="B168" s="50"/>
      <c r="C168" s="14"/>
      <c r="D168" s="227" t="s">
        <v>152</v>
      </c>
      <c r="E168" s="227"/>
      <c r="F168" s="227"/>
      <c r="G168" s="239" t="str">
        <f>IF(G170="","",IF('陸上２（参加者名簿）'!AX101="４００mR","",IF('陸上２（参加者名簿）'!$F$101="","",'陸上２（参加者名簿）'!$F$101)))</f>
        <v/>
      </c>
      <c r="H168" s="239"/>
      <c r="I168" s="239"/>
      <c r="J168" s="239"/>
      <c r="K168" s="239"/>
      <c r="L168" s="239"/>
      <c r="M168" s="239"/>
      <c r="N168" s="239"/>
      <c r="O168" s="239"/>
      <c r="P168" s="239"/>
      <c r="Q168" s="15"/>
      <c r="R168" s="51"/>
      <c r="S168" s="50"/>
      <c r="T168" s="14"/>
      <c r="U168" s="227" t="s">
        <v>152</v>
      </c>
      <c r="V168" s="227"/>
      <c r="W168" s="227"/>
      <c r="X168" s="239" t="str">
        <f>IF(X170="","",IF('陸上２（参加者名簿）'!AX103="４００mR","",IF('陸上２（参加者名簿）'!$F$103="","",'陸上２（参加者名簿）'!$F$103)))</f>
        <v/>
      </c>
      <c r="Y168" s="239"/>
      <c r="Z168" s="239"/>
      <c r="AA168" s="239"/>
      <c r="AB168" s="239"/>
      <c r="AC168" s="239"/>
      <c r="AD168" s="239"/>
      <c r="AE168" s="239"/>
      <c r="AF168" s="239"/>
      <c r="AG168" s="239"/>
      <c r="AH168" s="15"/>
      <c r="AI168" s="51"/>
    </row>
    <row r="169" spans="2:35" ht="12.2" customHeight="1">
      <c r="B169" s="50"/>
      <c r="C169" s="14"/>
      <c r="D169" s="237" t="s">
        <v>77</v>
      </c>
      <c r="E169" s="237"/>
      <c r="F169" s="237"/>
      <c r="G169" s="238" t="str">
        <f>IF('陸上２（参加者名簿）'!AX101="４００mR","",IF('陸上２（参加者名簿）'!$L$101="","",'陸上２（参加者名簿）'!$L$101))</f>
        <v/>
      </c>
      <c r="H169" s="238"/>
      <c r="I169" s="238"/>
      <c r="J169" s="238"/>
      <c r="K169" s="238"/>
      <c r="L169" s="238"/>
      <c r="M169" s="238"/>
      <c r="N169" s="238"/>
      <c r="O169" s="238"/>
      <c r="P169" s="238"/>
      <c r="Q169" s="15"/>
      <c r="R169" s="51"/>
      <c r="S169" s="50"/>
      <c r="T169" s="14"/>
      <c r="U169" s="237" t="s">
        <v>77</v>
      </c>
      <c r="V169" s="237"/>
      <c r="W169" s="237"/>
      <c r="X169" s="238" t="str">
        <f>IF('陸上２（参加者名簿）'!AX103="４００mR","",IF('陸上２（参加者名簿）'!$L$103="","",'陸上２（参加者名簿）'!$L$103))</f>
        <v/>
      </c>
      <c r="Y169" s="238"/>
      <c r="Z169" s="238"/>
      <c r="AA169" s="238"/>
      <c r="AB169" s="238"/>
      <c r="AC169" s="238"/>
      <c r="AD169" s="238"/>
      <c r="AE169" s="238"/>
      <c r="AF169" s="238"/>
      <c r="AG169" s="238"/>
      <c r="AH169" s="15"/>
      <c r="AI169" s="51"/>
    </row>
    <row r="170" spans="2:35" ht="18.399999999999999" customHeight="1">
      <c r="B170" s="50"/>
      <c r="C170" s="14"/>
      <c r="D170" s="236" t="s">
        <v>75</v>
      </c>
      <c r="E170" s="236"/>
      <c r="F170" s="236"/>
      <c r="G170" s="126" t="str">
        <f>IF('陸上２（参加者名簿）'!AX102="４００mR","",IF('陸上２（参加者名簿）'!$L$102="","",'陸上２（参加者名簿）'!$L$102))</f>
        <v/>
      </c>
      <c r="H170" s="126"/>
      <c r="I170" s="126"/>
      <c r="J170" s="126"/>
      <c r="K170" s="126"/>
      <c r="L170" s="126"/>
      <c r="M170" s="126"/>
      <c r="N170" s="126"/>
      <c r="O170" s="126"/>
      <c r="P170" s="126"/>
      <c r="Q170" s="15"/>
      <c r="R170" s="51"/>
      <c r="S170" s="50"/>
      <c r="T170" s="14"/>
      <c r="U170" s="236" t="s">
        <v>75</v>
      </c>
      <c r="V170" s="236"/>
      <c r="W170" s="236"/>
      <c r="X170" s="126" t="str">
        <f>IF('陸上２（参加者名簿）'!AX104="４００mR","",IF('陸上２（参加者名簿）'!$L$104="","",'陸上２（参加者名簿）'!$L$104))</f>
        <v/>
      </c>
      <c r="Y170" s="126"/>
      <c r="Z170" s="126"/>
      <c r="AA170" s="126"/>
      <c r="AB170" s="126"/>
      <c r="AC170" s="126"/>
      <c r="AD170" s="126"/>
      <c r="AE170" s="126"/>
      <c r="AF170" s="126"/>
      <c r="AG170" s="126"/>
      <c r="AH170" s="15"/>
      <c r="AI170" s="51"/>
    </row>
    <row r="171" spans="2:35" ht="18.399999999999999" customHeight="1">
      <c r="B171" s="50"/>
      <c r="C171" s="14"/>
      <c r="D171" s="227" t="s">
        <v>76</v>
      </c>
      <c r="E171" s="227"/>
      <c r="F171" s="227"/>
      <c r="G171" s="235"/>
      <c r="H171" s="235"/>
      <c r="I171" s="235"/>
      <c r="J171" s="235"/>
      <c r="K171" s="235"/>
      <c r="L171" s="235"/>
      <c r="M171" s="235"/>
      <c r="N171" s="235"/>
      <c r="O171" s="235"/>
      <c r="P171" s="235"/>
      <c r="Q171" s="15"/>
      <c r="R171" s="51"/>
      <c r="S171" s="50"/>
      <c r="T171" s="14"/>
      <c r="U171" s="227" t="s">
        <v>76</v>
      </c>
      <c r="V171" s="227"/>
      <c r="W171" s="227"/>
      <c r="X171" s="235"/>
      <c r="Y171" s="235"/>
      <c r="Z171" s="235"/>
      <c r="AA171" s="235"/>
      <c r="AB171" s="235"/>
      <c r="AC171" s="235"/>
      <c r="AD171" s="235"/>
      <c r="AE171" s="235"/>
      <c r="AF171" s="235"/>
      <c r="AG171" s="235"/>
      <c r="AH171" s="15"/>
      <c r="AI171" s="51"/>
    </row>
    <row r="172" spans="2:35" ht="17.25" customHeight="1">
      <c r="B172" s="50"/>
      <c r="C172" s="16"/>
      <c r="D172" s="19" t="s">
        <v>78</v>
      </c>
      <c r="E172" s="17"/>
      <c r="F172" s="17"/>
      <c r="G172" s="17"/>
      <c r="H172" s="17"/>
      <c r="I172" s="17"/>
      <c r="J172" s="17"/>
      <c r="K172" s="17"/>
      <c r="L172" s="17"/>
      <c r="M172" s="17"/>
      <c r="N172" s="17"/>
      <c r="O172" s="17"/>
      <c r="P172" s="17"/>
      <c r="Q172" s="18"/>
      <c r="R172" s="51"/>
      <c r="S172" s="50"/>
      <c r="T172" s="16"/>
      <c r="U172" s="19" t="s">
        <v>78</v>
      </c>
      <c r="V172" s="17"/>
      <c r="W172" s="17"/>
      <c r="X172" s="17"/>
      <c r="Y172" s="17"/>
      <c r="Z172" s="17"/>
      <c r="AA172" s="17"/>
      <c r="AB172" s="17"/>
      <c r="AC172" s="17"/>
      <c r="AD172" s="17"/>
      <c r="AE172" s="17"/>
      <c r="AF172" s="17"/>
      <c r="AG172" s="17"/>
      <c r="AH172" s="18"/>
      <c r="AI172" s="51"/>
    </row>
    <row r="173" spans="2:35" ht="15.4" customHeight="1">
      <c r="B173" s="52"/>
      <c r="C173" s="53"/>
      <c r="D173" s="53"/>
      <c r="E173" s="53"/>
      <c r="F173" s="53"/>
      <c r="G173" s="53"/>
      <c r="H173" s="53"/>
      <c r="I173" s="53"/>
      <c r="J173" s="53"/>
      <c r="K173" s="53"/>
      <c r="L173" s="53"/>
      <c r="M173" s="53"/>
      <c r="N173" s="53"/>
      <c r="O173" s="53"/>
      <c r="P173" s="53"/>
      <c r="Q173" s="53"/>
      <c r="R173" s="54"/>
      <c r="S173" s="52"/>
      <c r="T173" s="53"/>
      <c r="U173" s="53"/>
      <c r="V173" s="53"/>
      <c r="W173" s="53"/>
      <c r="X173" s="53"/>
      <c r="Y173" s="53"/>
      <c r="Z173" s="53"/>
      <c r="AA173" s="53"/>
      <c r="AB173" s="53"/>
      <c r="AC173" s="53"/>
      <c r="AD173" s="53"/>
      <c r="AE173" s="53"/>
      <c r="AF173" s="53"/>
      <c r="AG173" s="53"/>
      <c r="AH173" s="53"/>
      <c r="AI173" s="54"/>
    </row>
    <row r="174" spans="2:35" ht="15.4" customHeight="1">
      <c r="B174" s="47"/>
      <c r="C174" s="48"/>
      <c r="D174" s="48"/>
      <c r="E174" s="48"/>
      <c r="F174" s="48"/>
      <c r="G174" s="48"/>
      <c r="H174" s="48"/>
      <c r="I174" s="48"/>
      <c r="J174" s="48"/>
      <c r="K174" s="48"/>
      <c r="L174" s="48"/>
      <c r="M174" s="48"/>
      <c r="N174" s="48"/>
      <c r="O174" s="48"/>
      <c r="P174" s="48"/>
      <c r="Q174" s="48"/>
      <c r="R174" s="49"/>
      <c r="S174" s="47"/>
      <c r="T174" s="48"/>
      <c r="U174" s="48"/>
      <c r="V174" s="48"/>
      <c r="W174" s="48"/>
      <c r="X174" s="48"/>
      <c r="Y174" s="48"/>
      <c r="Z174" s="48"/>
      <c r="AA174" s="48"/>
      <c r="AB174" s="48"/>
      <c r="AC174" s="48"/>
      <c r="AD174" s="48"/>
      <c r="AE174" s="48"/>
      <c r="AF174" s="48"/>
      <c r="AG174" s="48"/>
      <c r="AH174" s="48"/>
      <c r="AI174" s="49"/>
    </row>
    <row r="175" spans="2:35" ht="15.4" customHeight="1">
      <c r="B175" s="50"/>
      <c r="C175" s="11"/>
      <c r="D175" s="12"/>
      <c r="E175" s="12"/>
      <c r="F175" s="12"/>
      <c r="G175" s="12"/>
      <c r="H175" s="12"/>
      <c r="I175" s="12"/>
      <c r="J175" s="12"/>
      <c r="K175" s="12"/>
      <c r="L175" s="12"/>
      <c r="M175" s="12"/>
      <c r="N175" s="12"/>
      <c r="O175" s="12"/>
      <c r="P175" s="12"/>
      <c r="Q175" s="13"/>
      <c r="R175" s="51"/>
      <c r="S175" s="50"/>
      <c r="T175" s="11"/>
      <c r="U175" s="12"/>
      <c r="V175" s="12"/>
      <c r="W175" s="12"/>
      <c r="X175" s="12"/>
      <c r="Y175" s="12"/>
      <c r="Z175" s="12"/>
      <c r="AA175" s="12"/>
      <c r="AB175" s="12"/>
      <c r="AC175" s="12"/>
      <c r="AD175" s="12"/>
      <c r="AE175" s="12"/>
      <c r="AF175" s="12"/>
      <c r="AG175" s="12"/>
      <c r="AH175" s="13"/>
      <c r="AI175" s="51"/>
    </row>
    <row r="176" spans="2:35" ht="18.399999999999999" customHeight="1">
      <c r="B176" s="50"/>
      <c r="C176" s="14"/>
      <c r="D176" s="227" t="s">
        <v>71</v>
      </c>
      <c r="E176" s="227"/>
      <c r="F176" s="227"/>
      <c r="G176" s="223" t="s">
        <v>79</v>
      </c>
      <c r="H176" s="223"/>
      <c r="I176" s="223"/>
      <c r="J176" s="223"/>
      <c r="K176" s="223"/>
      <c r="L176" s="223"/>
      <c r="M176" s="223"/>
      <c r="N176" s="223"/>
      <c r="O176" s="223"/>
      <c r="P176" s="223"/>
      <c r="Q176" s="15"/>
      <c r="R176" s="51"/>
      <c r="S176" s="50"/>
      <c r="T176" s="14"/>
      <c r="U176" s="227" t="s">
        <v>71</v>
      </c>
      <c r="V176" s="227"/>
      <c r="W176" s="227"/>
      <c r="X176" s="223" t="s">
        <v>79</v>
      </c>
      <c r="Y176" s="223"/>
      <c r="Z176" s="223"/>
      <c r="AA176" s="223"/>
      <c r="AB176" s="223"/>
      <c r="AC176" s="223"/>
      <c r="AD176" s="223"/>
      <c r="AE176" s="223"/>
      <c r="AF176" s="223"/>
      <c r="AG176" s="223"/>
      <c r="AH176" s="15"/>
      <c r="AI176" s="51"/>
    </row>
    <row r="177" spans="2:35" ht="18.399999999999999" customHeight="1">
      <c r="B177" s="50"/>
      <c r="C177" s="14"/>
      <c r="D177" s="227" t="s">
        <v>72</v>
      </c>
      <c r="E177" s="227"/>
      <c r="F177" s="227"/>
      <c r="G177" s="239" t="str">
        <f>IF('陸上２（参加者名簿）'!AX105="","",IF('陸上２（参加者名簿）'!AX105="４００mR","",IF('陸上２（参加者名簿）'!AX105="４×１００","",'陸上２（参加者名簿）'!AX105)))</f>
        <v/>
      </c>
      <c r="H177" s="239"/>
      <c r="I177" s="239"/>
      <c r="J177" s="239"/>
      <c r="K177" s="239"/>
      <c r="L177" s="224" t="s">
        <v>35</v>
      </c>
      <c r="M177" s="224"/>
      <c r="N177" s="239" t="str">
        <f>IF(G182="","",IF('陸上２（参加者名簿）'!AX105="４００mR","",IF('陸上２（参加者名簿）'!$AM$105="","",'陸上２（参加者名簿）'!$AM$105)))</f>
        <v/>
      </c>
      <c r="O177" s="239"/>
      <c r="P177" s="239"/>
      <c r="Q177" s="20" t="str">
        <f>IF(N177="","",IF(N177="女",1,""))</f>
        <v/>
      </c>
      <c r="R177" s="51"/>
      <c r="S177" s="50"/>
      <c r="T177" s="14"/>
      <c r="U177" s="227" t="s">
        <v>72</v>
      </c>
      <c r="V177" s="227"/>
      <c r="W177" s="227"/>
      <c r="X177" s="239" t="str">
        <f>IF('陸上２（参加者名簿）'!AX107="","",IF('陸上２（参加者名簿）'!AX107="４００mR","",IF('陸上２（参加者名簿）'!AX107="４×１００","",'陸上２（参加者名簿）'!AX107)))</f>
        <v/>
      </c>
      <c r="Y177" s="239"/>
      <c r="Z177" s="239"/>
      <c r="AA177" s="239"/>
      <c r="AB177" s="239"/>
      <c r="AC177" s="224" t="s">
        <v>35</v>
      </c>
      <c r="AD177" s="224"/>
      <c r="AE177" s="239" t="str">
        <f>IF(X182="","",IF('陸上２（参加者名簿）'!AX107="４００mR","",IF('陸上２（参加者名簿）'!$AM$107="","",'陸上２（参加者名簿）'!$AM$107)))</f>
        <v/>
      </c>
      <c r="AF177" s="239"/>
      <c r="AG177" s="239"/>
      <c r="AH177" s="20" t="str">
        <f>IF(AE177="","",IF(AE177="女",1,""))</f>
        <v/>
      </c>
      <c r="AI177" s="51"/>
    </row>
    <row r="178" spans="2:35" ht="18.399999999999999" customHeight="1">
      <c r="B178" s="50"/>
      <c r="C178" s="14"/>
      <c r="D178" s="227" t="s">
        <v>166</v>
      </c>
      <c r="E178" s="227"/>
      <c r="F178" s="227"/>
      <c r="G178" s="239" t="str">
        <f>IF(G182="","",IF('陸上２（参加者名簿）'!AX105="４００mR","",IF('陸上２（参加者名簿）'!$O$16="","",'陸上２（参加者名簿）'!$O$16)))</f>
        <v/>
      </c>
      <c r="H178" s="239"/>
      <c r="I178" s="239"/>
      <c r="J178" s="239"/>
      <c r="K178" s="239"/>
      <c r="L178" s="239"/>
      <c r="M178" s="239"/>
      <c r="N178" s="239"/>
      <c r="O178" s="239"/>
      <c r="P178" s="239"/>
      <c r="Q178" s="15"/>
      <c r="R178" s="51"/>
      <c r="S178" s="50"/>
      <c r="T178" s="14"/>
      <c r="U178" s="227" t="s">
        <v>166</v>
      </c>
      <c r="V178" s="227"/>
      <c r="W178" s="227"/>
      <c r="X178" s="239" t="str">
        <f>IF(X182="","",IF('陸上２（参加者名簿）'!AX107="４００mR","",IF('陸上２（参加者名簿）'!$O$16="","",'陸上２（参加者名簿）'!$O$16)))</f>
        <v/>
      </c>
      <c r="Y178" s="239"/>
      <c r="Z178" s="239"/>
      <c r="AA178" s="239"/>
      <c r="AB178" s="239"/>
      <c r="AC178" s="239"/>
      <c r="AD178" s="239"/>
      <c r="AE178" s="239"/>
      <c r="AF178" s="239"/>
      <c r="AG178" s="239"/>
      <c r="AH178" s="15"/>
      <c r="AI178" s="51"/>
    </row>
    <row r="179" spans="2:35" ht="18.399999999999999" customHeight="1">
      <c r="B179" s="50"/>
      <c r="C179" s="14"/>
      <c r="D179" s="227" t="s">
        <v>74</v>
      </c>
      <c r="E179" s="227"/>
      <c r="F179" s="227"/>
      <c r="G179" s="239" t="str">
        <f>IF(G182="","",IF('陸上２（参加者名簿）'!AX105="４００mR","",IF('陸上２（参加者名簿）'!$AH$16="","",'陸上２（参加者名簿）'!$AH$16)))</f>
        <v/>
      </c>
      <c r="H179" s="239"/>
      <c r="I179" s="239"/>
      <c r="J179" s="239"/>
      <c r="K179" s="239"/>
      <c r="L179" s="239"/>
      <c r="M179" s="239"/>
      <c r="N179" s="239"/>
      <c r="O179" s="239"/>
      <c r="P179" s="239"/>
      <c r="Q179" s="15"/>
      <c r="R179" s="51"/>
      <c r="S179" s="50"/>
      <c r="T179" s="14"/>
      <c r="U179" s="227" t="s">
        <v>74</v>
      </c>
      <c r="V179" s="227"/>
      <c r="W179" s="227"/>
      <c r="X179" s="239" t="str">
        <f>IF(X182="","",IF('陸上２（参加者名簿）'!AX107="４００mR","",IF('陸上２（参加者名簿）'!$AH$16="","",'陸上２（参加者名簿）'!$AH$16)))</f>
        <v/>
      </c>
      <c r="Y179" s="239"/>
      <c r="Z179" s="239"/>
      <c r="AA179" s="239"/>
      <c r="AB179" s="239"/>
      <c r="AC179" s="239"/>
      <c r="AD179" s="239"/>
      <c r="AE179" s="239"/>
      <c r="AF179" s="239"/>
      <c r="AG179" s="239"/>
      <c r="AH179" s="15"/>
      <c r="AI179" s="51"/>
    </row>
    <row r="180" spans="2:35" ht="18.399999999999999" customHeight="1">
      <c r="B180" s="50"/>
      <c r="C180" s="14"/>
      <c r="D180" s="227" t="s">
        <v>152</v>
      </c>
      <c r="E180" s="227"/>
      <c r="F180" s="227"/>
      <c r="G180" s="239" t="str">
        <f>IF(G182="","",IF('陸上２（参加者名簿）'!AX105="４００mR","",IF('陸上２（参加者名簿）'!$F$105="","",'陸上２（参加者名簿）'!$F$105)))</f>
        <v/>
      </c>
      <c r="H180" s="239"/>
      <c r="I180" s="239"/>
      <c r="J180" s="239"/>
      <c r="K180" s="239"/>
      <c r="L180" s="239"/>
      <c r="M180" s="239"/>
      <c r="N180" s="239"/>
      <c r="O180" s="239"/>
      <c r="P180" s="239"/>
      <c r="Q180" s="15"/>
      <c r="R180" s="51"/>
      <c r="S180" s="50"/>
      <c r="T180" s="14"/>
      <c r="U180" s="227" t="s">
        <v>152</v>
      </c>
      <c r="V180" s="227"/>
      <c r="W180" s="227"/>
      <c r="X180" s="239" t="str">
        <f>IF(X182="","",IF('陸上２（参加者名簿）'!AX107="４００mR","",IF('陸上２（参加者名簿）'!$F$107="","",'陸上２（参加者名簿）'!$F$107)))</f>
        <v/>
      </c>
      <c r="Y180" s="239"/>
      <c r="Z180" s="239"/>
      <c r="AA180" s="239"/>
      <c r="AB180" s="239"/>
      <c r="AC180" s="239"/>
      <c r="AD180" s="239"/>
      <c r="AE180" s="239"/>
      <c r="AF180" s="239"/>
      <c r="AG180" s="239"/>
      <c r="AH180" s="15"/>
      <c r="AI180" s="51"/>
    </row>
    <row r="181" spans="2:35" ht="12.2" customHeight="1">
      <c r="B181" s="50"/>
      <c r="C181" s="14"/>
      <c r="D181" s="237" t="s">
        <v>77</v>
      </c>
      <c r="E181" s="237"/>
      <c r="F181" s="237"/>
      <c r="G181" s="238" t="str">
        <f>IF('陸上２（参加者名簿）'!AX105="４００mR","",IF('陸上２（参加者名簿）'!$L$105="","",'陸上２（参加者名簿）'!$L$105))</f>
        <v/>
      </c>
      <c r="H181" s="238"/>
      <c r="I181" s="238"/>
      <c r="J181" s="238"/>
      <c r="K181" s="238"/>
      <c r="L181" s="238"/>
      <c r="M181" s="238"/>
      <c r="N181" s="238"/>
      <c r="O181" s="238"/>
      <c r="P181" s="238"/>
      <c r="Q181" s="15"/>
      <c r="R181" s="51"/>
      <c r="S181" s="50"/>
      <c r="T181" s="14"/>
      <c r="U181" s="237" t="s">
        <v>77</v>
      </c>
      <c r="V181" s="237"/>
      <c r="W181" s="237"/>
      <c r="X181" s="238" t="str">
        <f>IF('陸上２（参加者名簿）'!AX107="４００mR","",IF('陸上２（参加者名簿）'!$L$107="","",'陸上２（参加者名簿）'!$L$107))</f>
        <v/>
      </c>
      <c r="Y181" s="238"/>
      <c r="Z181" s="238"/>
      <c r="AA181" s="238"/>
      <c r="AB181" s="238"/>
      <c r="AC181" s="238"/>
      <c r="AD181" s="238"/>
      <c r="AE181" s="238"/>
      <c r="AF181" s="238"/>
      <c r="AG181" s="238"/>
      <c r="AH181" s="15"/>
      <c r="AI181" s="51"/>
    </row>
    <row r="182" spans="2:35" ht="18.399999999999999" customHeight="1">
      <c r="B182" s="50"/>
      <c r="C182" s="14"/>
      <c r="D182" s="236" t="s">
        <v>75</v>
      </c>
      <c r="E182" s="236"/>
      <c r="F182" s="236"/>
      <c r="G182" s="126" t="str">
        <f>IF('陸上２（参加者名簿）'!AX106="４００mR","",IF('陸上２（参加者名簿）'!$L$106="","",'陸上２（参加者名簿）'!$L$106))</f>
        <v/>
      </c>
      <c r="H182" s="126"/>
      <c r="I182" s="126"/>
      <c r="J182" s="126"/>
      <c r="K182" s="126"/>
      <c r="L182" s="126"/>
      <c r="M182" s="126"/>
      <c r="N182" s="126"/>
      <c r="O182" s="126"/>
      <c r="P182" s="126"/>
      <c r="Q182" s="15"/>
      <c r="R182" s="51"/>
      <c r="S182" s="50"/>
      <c r="T182" s="14"/>
      <c r="U182" s="236" t="s">
        <v>75</v>
      </c>
      <c r="V182" s="236"/>
      <c r="W182" s="236"/>
      <c r="X182" s="126" t="str">
        <f>IF('陸上２（参加者名簿）'!AX108="４００mR","",IF('陸上２（参加者名簿）'!$L$108="","",'陸上２（参加者名簿）'!$L$108))</f>
        <v/>
      </c>
      <c r="Y182" s="126"/>
      <c r="Z182" s="126"/>
      <c r="AA182" s="126"/>
      <c r="AB182" s="126"/>
      <c r="AC182" s="126"/>
      <c r="AD182" s="126"/>
      <c r="AE182" s="126"/>
      <c r="AF182" s="126"/>
      <c r="AG182" s="126"/>
      <c r="AH182" s="15"/>
      <c r="AI182" s="51"/>
    </row>
    <row r="183" spans="2:35" ht="18.399999999999999" customHeight="1">
      <c r="B183" s="50"/>
      <c r="C183" s="14"/>
      <c r="D183" s="227" t="s">
        <v>76</v>
      </c>
      <c r="E183" s="227"/>
      <c r="F183" s="227"/>
      <c r="G183" s="235"/>
      <c r="H183" s="235"/>
      <c r="I183" s="235"/>
      <c r="J183" s="235"/>
      <c r="K183" s="235"/>
      <c r="L183" s="235"/>
      <c r="M183" s="235"/>
      <c r="N183" s="235"/>
      <c r="O183" s="235"/>
      <c r="P183" s="235"/>
      <c r="Q183" s="15"/>
      <c r="R183" s="51"/>
      <c r="S183" s="50"/>
      <c r="T183" s="14"/>
      <c r="U183" s="227" t="s">
        <v>76</v>
      </c>
      <c r="V183" s="227"/>
      <c r="W183" s="227"/>
      <c r="X183" s="235"/>
      <c r="Y183" s="235"/>
      <c r="Z183" s="235"/>
      <c r="AA183" s="235"/>
      <c r="AB183" s="235"/>
      <c r="AC183" s="235"/>
      <c r="AD183" s="235"/>
      <c r="AE183" s="235"/>
      <c r="AF183" s="235"/>
      <c r="AG183" s="235"/>
      <c r="AH183" s="15"/>
      <c r="AI183" s="51"/>
    </row>
    <row r="184" spans="2:35" ht="17.25" customHeight="1">
      <c r="B184" s="50"/>
      <c r="C184" s="16"/>
      <c r="D184" s="19" t="s">
        <v>78</v>
      </c>
      <c r="E184" s="17"/>
      <c r="F184" s="17"/>
      <c r="G184" s="17"/>
      <c r="H184" s="17"/>
      <c r="I184" s="17"/>
      <c r="J184" s="17"/>
      <c r="K184" s="17"/>
      <c r="L184" s="17"/>
      <c r="M184" s="17"/>
      <c r="N184" s="17"/>
      <c r="O184" s="17"/>
      <c r="P184" s="17"/>
      <c r="Q184" s="18"/>
      <c r="R184" s="51"/>
      <c r="S184" s="50"/>
      <c r="T184" s="16"/>
      <c r="U184" s="19" t="s">
        <v>78</v>
      </c>
      <c r="V184" s="17"/>
      <c r="W184" s="17"/>
      <c r="X184" s="17"/>
      <c r="Y184" s="17"/>
      <c r="Z184" s="17"/>
      <c r="AA184" s="17"/>
      <c r="AB184" s="17"/>
      <c r="AC184" s="17"/>
      <c r="AD184" s="17"/>
      <c r="AE184" s="17"/>
      <c r="AF184" s="17"/>
      <c r="AG184" s="17"/>
      <c r="AH184" s="18"/>
      <c r="AI184" s="51"/>
    </row>
    <row r="185" spans="2:35" ht="15.4" customHeight="1">
      <c r="B185" s="52"/>
      <c r="C185" s="53"/>
      <c r="D185" s="53"/>
      <c r="E185" s="53"/>
      <c r="F185" s="53"/>
      <c r="G185" s="53"/>
      <c r="H185" s="53"/>
      <c r="I185" s="53"/>
      <c r="J185" s="53"/>
      <c r="K185" s="53"/>
      <c r="L185" s="53"/>
      <c r="M185" s="53"/>
      <c r="N185" s="53"/>
      <c r="O185" s="53"/>
      <c r="P185" s="53"/>
      <c r="Q185" s="53"/>
      <c r="R185" s="54"/>
      <c r="S185" s="52"/>
      <c r="T185" s="53"/>
      <c r="U185" s="53"/>
      <c r="V185" s="53"/>
      <c r="W185" s="53"/>
      <c r="X185" s="53"/>
      <c r="Y185" s="53"/>
      <c r="Z185" s="53"/>
      <c r="AA185" s="53"/>
      <c r="AB185" s="53"/>
      <c r="AC185" s="53"/>
      <c r="AD185" s="53"/>
      <c r="AE185" s="53"/>
      <c r="AF185" s="53"/>
      <c r="AG185" s="53"/>
      <c r="AH185" s="53"/>
      <c r="AI185" s="54"/>
    </row>
    <row r="186" spans="2:35" ht="15.4" customHeight="1">
      <c r="B186" s="47"/>
      <c r="C186" s="48"/>
      <c r="D186" s="48"/>
      <c r="E186" s="48"/>
      <c r="F186" s="48"/>
      <c r="G186" s="48"/>
      <c r="H186" s="48"/>
      <c r="I186" s="48"/>
      <c r="J186" s="48"/>
      <c r="K186" s="48"/>
      <c r="L186" s="48"/>
      <c r="M186" s="48"/>
      <c r="N186" s="48"/>
      <c r="O186" s="48"/>
      <c r="P186" s="48"/>
      <c r="Q186" s="48"/>
      <c r="R186" s="49"/>
      <c r="S186" s="47"/>
      <c r="T186" s="48"/>
      <c r="U186" s="48"/>
      <c r="V186" s="48"/>
      <c r="W186" s="48"/>
      <c r="X186" s="48"/>
      <c r="Y186" s="48"/>
      <c r="Z186" s="48"/>
      <c r="AA186" s="48"/>
      <c r="AB186" s="48"/>
      <c r="AC186" s="48"/>
      <c r="AD186" s="48"/>
      <c r="AE186" s="48"/>
      <c r="AF186" s="48"/>
      <c r="AG186" s="48"/>
      <c r="AH186" s="48"/>
      <c r="AI186" s="49"/>
    </row>
    <row r="187" spans="2:35" ht="15.4" customHeight="1">
      <c r="B187" s="50"/>
      <c r="C187" s="11"/>
      <c r="D187" s="12"/>
      <c r="E187" s="12"/>
      <c r="F187" s="12"/>
      <c r="G187" s="12"/>
      <c r="H187" s="12"/>
      <c r="I187" s="12"/>
      <c r="J187" s="12"/>
      <c r="K187" s="12"/>
      <c r="L187" s="12"/>
      <c r="M187" s="12"/>
      <c r="N187" s="12"/>
      <c r="O187" s="12"/>
      <c r="P187" s="12"/>
      <c r="Q187" s="13"/>
      <c r="R187" s="51"/>
      <c r="S187" s="50"/>
      <c r="T187" s="11"/>
      <c r="U187" s="12"/>
      <c r="V187" s="12"/>
      <c r="W187" s="12"/>
      <c r="X187" s="12"/>
      <c r="Y187" s="12"/>
      <c r="Z187" s="12"/>
      <c r="AA187" s="12"/>
      <c r="AB187" s="12"/>
      <c r="AC187" s="12"/>
      <c r="AD187" s="12"/>
      <c r="AE187" s="12"/>
      <c r="AF187" s="12"/>
      <c r="AG187" s="12"/>
      <c r="AH187" s="13"/>
      <c r="AI187" s="51"/>
    </row>
    <row r="188" spans="2:35" ht="18.399999999999999" customHeight="1">
      <c r="B188" s="50"/>
      <c r="C188" s="14"/>
      <c r="D188" s="227" t="s">
        <v>71</v>
      </c>
      <c r="E188" s="227"/>
      <c r="F188" s="227"/>
      <c r="G188" s="223" t="s">
        <v>79</v>
      </c>
      <c r="H188" s="223"/>
      <c r="I188" s="223"/>
      <c r="J188" s="223"/>
      <c r="K188" s="223"/>
      <c r="L188" s="223"/>
      <c r="M188" s="223"/>
      <c r="N188" s="223"/>
      <c r="O188" s="223"/>
      <c r="P188" s="223"/>
      <c r="Q188" s="15"/>
      <c r="R188" s="51"/>
      <c r="S188" s="50"/>
      <c r="T188" s="14"/>
      <c r="U188" s="227" t="s">
        <v>71</v>
      </c>
      <c r="V188" s="227"/>
      <c r="W188" s="227"/>
      <c r="X188" s="223" t="s">
        <v>79</v>
      </c>
      <c r="Y188" s="223"/>
      <c r="Z188" s="223"/>
      <c r="AA188" s="223"/>
      <c r="AB188" s="223"/>
      <c r="AC188" s="223"/>
      <c r="AD188" s="223"/>
      <c r="AE188" s="223"/>
      <c r="AF188" s="223"/>
      <c r="AG188" s="223"/>
      <c r="AH188" s="15"/>
      <c r="AI188" s="51"/>
    </row>
    <row r="189" spans="2:35" ht="18.399999999999999" customHeight="1">
      <c r="B189" s="50"/>
      <c r="C189" s="14"/>
      <c r="D189" s="227" t="s">
        <v>72</v>
      </c>
      <c r="E189" s="227"/>
      <c r="F189" s="227"/>
      <c r="G189" s="239" t="str">
        <f>IF('陸上２（参加者名簿）'!AX109="","",IF('陸上２（参加者名簿）'!AX109="４００mR","",IF('陸上２（参加者名簿）'!AX109="４×１００","",'陸上２（参加者名簿）'!AX109)))</f>
        <v/>
      </c>
      <c r="H189" s="239"/>
      <c r="I189" s="239"/>
      <c r="J189" s="239"/>
      <c r="K189" s="239"/>
      <c r="L189" s="224" t="s">
        <v>35</v>
      </c>
      <c r="M189" s="224"/>
      <c r="N189" s="239" t="str">
        <f>IF(G194="","",IF('陸上２（参加者名簿）'!AX109="４００mR","",IF('陸上２（参加者名簿）'!$AM$109="","",'陸上２（参加者名簿）'!$AM$109)))</f>
        <v/>
      </c>
      <c r="O189" s="239"/>
      <c r="P189" s="239"/>
      <c r="Q189" s="20" t="str">
        <f>IF(N189="","",IF(N189="女",1,""))</f>
        <v/>
      </c>
      <c r="R189" s="51"/>
      <c r="S189" s="50"/>
      <c r="T189" s="14"/>
      <c r="U189" s="227" t="s">
        <v>72</v>
      </c>
      <c r="V189" s="227"/>
      <c r="W189" s="227"/>
      <c r="X189" s="239" t="str">
        <f>IF('陸上２（参加者名簿）'!AX111="","",IF('陸上２（参加者名簿）'!AX111="４００mR","",IF('陸上２（参加者名簿）'!AX111="４×１００","",'陸上２（参加者名簿）'!AX111)))</f>
        <v/>
      </c>
      <c r="Y189" s="239"/>
      <c r="Z189" s="239"/>
      <c r="AA189" s="239"/>
      <c r="AB189" s="239"/>
      <c r="AC189" s="224" t="s">
        <v>35</v>
      </c>
      <c r="AD189" s="224"/>
      <c r="AE189" s="239" t="str">
        <f>IF(X194="","",IF('陸上２（参加者名簿）'!AX111="４００mR","",IF('陸上２（参加者名簿）'!$AM$111="","",'陸上２（参加者名簿）'!$AM$111)))</f>
        <v/>
      </c>
      <c r="AF189" s="239"/>
      <c r="AG189" s="239"/>
      <c r="AH189" s="20" t="str">
        <f>IF(AE189="","",IF(AE189="女",1,""))</f>
        <v/>
      </c>
      <c r="AI189" s="51"/>
    </row>
    <row r="190" spans="2:35" ht="18.399999999999999" customHeight="1">
      <c r="B190" s="50"/>
      <c r="C190" s="14"/>
      <c r="D190" s="227" t="s">
        <v>166</v>
      </c>
      <c r="E190" s="227"/>
      <c r="F190" s="227"/>
      <c r="G190" s="239" t="str">
        <f>IF(G194="","",IF('陸上２（参加者名簿）'!AX109="４００mR","",IF('陸上２（参加者名簿）'!$O$16="","",'陸上２（参加者名簿）'!$O$16)))</f>
        <v/>
      </c>
      <c r="H190" s="239"/>
      <c r="I190" s="239"/>
      <c r="J190" s="239"/>
      <c r="K190" s="239"/>
      <c r="L190" s="239"/>
      <c r="M190" s="239"/>
      <c r="N190" s="239"/>
      <c r="O190" s="239"/>
      <c r="P190" s="239"/>
      <c r="Q190" s="15"/>
      <c r="R190" s="51"/>
      <c r="S190" s="50"/>
      <c r="T190" s="14"/>
      <c r="U190" s="227" t="s">
        <v>166</v>
      </c>
      <c r="V190" s="227"/>
      <c r="W190" s="227"/>
      <c r="X190" s="239" t="str">
        <f>IF(X194="","",IF('陸上２（参加者名簿）'!AX111="４００mR","",IF('陸上２（参加者名簿）'!$O$16="","",'陸上２（参加者名簿）'!$O$16)))</f>
        <v/>
      </c>
      <c r="Y190" s="239"/>
      <c r="Z190" s="239"/>
      <c r="AA190" s="239"/>
      <c r="AB190" s="239"/>
      <c r="AC190" s="239"/>
      <c r="AD190" s="239"/>
      <c r="AE190" s="239"/>
      <c r="AF190" s="239"/>
      <c r="AG190" s="239"/>
      <c r="AH190" s="15"/>
      <c r="AI190" s="51"/>
    </row>
    <row r="191" spans="2:35" ht="18.399999999999999" customHeight="1">
      <c r="B191" s="50"/>
      <c r="C191" s="14"/>
      <c r="D191" s="227" t="s">
        <v>74</v>
      </c>
      <c r="E191" s="227"/>
      <c r="F191" s="227"/>
      <c r="G191" s="239" t="str">
        <f>IF(G194="","",IF('陸上２（参加者名簿）'!AX109="４００mR","",IF('陸上２（参加者名簿）'!$AH$16="","",'陸上２（参加者名簿）'!$AH$16)))</f>
        <v/>
      </c>
      <c r="H191" s="239"/>
      <c r="I191" s="239"/>
      <c r="J191" s="239"/>
      <c r="K191" s="239"/>
      <c r="L191" s="239"/>
      <c r="M191" s="239"/>
      <c r="N191" s="239"/>
      <c r="O191" s="239"/>
      <c r="P191" s="239"/>
      <c r="Q191" s="15"/>
      <c r="R191" s="51"/>
      <c r="S191" s="50"/>
      <c r="T191" s="14"/>
      <c r="U191" s="227" t="s">
        <v>74</v>
      </c>
      <c r="V191" s="227"/>
      <c r="W191" s="227"/>
      <c r="X191" s="239" t="str">
        <f>IF(X194="","",IF('陸上２（参加者名簿）'!AX111="４００mR","",IF('陸上２（参加者名簿）'!$AH$16="","",'陸上２（参加者名簿）'!$AH$16)))</f>
        <v/>
      </c>
      <c r="Y191" s="239"/>
      <c r="Z191" s="239"/>
      <c r="AA191" s="239"/>
      <c r="AB191" s="239"/>
      <c r="AC191" s="239"/>
      <c r="AD191" s="239"/>
      <c r="AE191" s="239"/>
      <c r="AF191" s="239"/>
      <c r="AG191" s="239"/>
      <c r="AH191" s="15"/>
      <c r="AI191" s="51"/>
    </row>
    <row r="192" spans="2:35" ht="18.399999999999999" customHeight="1">
      <c r="B192" s="50"/>
      <c r="C192" s="14"/>
      <c r="D192" s="227" t="s">
        <v>152</v>
      </c>
      <c r="E192" s="227"/>
      <c r="F192" s="227"/>
      <c r="G192" s="239" t="str">
        <f>IF(G194="","",IF('陸上２（参加者名簿）'!AX109="４００mR","",IF('陸上２（参加者名簿）'!$F$109="","",'陸上２（参加者名簿）'!$F$109)))</f>
        <v/>
      </c>
      <c r="H192" s="239"/>
      <c r="I192" s="239"/>
      <c r="J192" s="239"/>
      <c r="K192" s="239"/>
      <c r="L192" s="239"/>
      <c r="M192" s="239"/>
      <c r="N192" s="239"/>
      <c r="O192" s="239"/>
      <c r="P192" s="239"/>
      <c r="Q192" s="15"/>
      <c r="R192" s="51"/>
      <c r="S192" s="50"/>
      <c r="T192" s="14"/>
      <c r="U192" s="227" t="s">
        <v>152</v>
      </c>
      <c r="V192" s="227"/>
      <c r="W192" s="227"/>
      <c r="X192" s="239" t="str">
        <f>IF(X194="","",IF('陸上２（参加者名簿）'!AX111="４００mR","",IF('陸上２（参加者名簿）'!$F$111="","",'陸上２（参加者名簿）'!$F$111)))</f>
        <v/>
      </c>
      <c r="Y192" s="239"/>
      <c r="Z192" s="239"/>
      <c r="AA192" s="239"/>
      <c r="AB192" s="239"/>
      <c r="AC192" s="239"/>
      <c r="AD192" s="239"/>
      <c r="AE192" s="239"/>
      <c r="AF192" s="239"/>
      <c r="AG192" s="239"/>
      <c r="AH192" s="15"/>
      <c r="AI192" s="51"/>
    </row>
    <row r="193" spans="2:35" ht="12.2" customHeight="1">
      <c r="B193" s="50"/>
      <c r="C193" s="14"/>
      <c r="D193" s="237" t="s">
        <v>77</v>
      </c>
      <c r="E193" s="237"/>
      <c r="F193" s="237"/>
      <c r="G193" s="238" t="str">
        <f>IF('陸上２（参加者名簿）'!AX109="４００mR","",IF('陸上２（参加者名簿）'!$L$109="","",'陸上２（参加者名簿）'!$L$109))</f>
        <v/>
      </c>
      <c r="H193" s="238"/>
      <c r="I193" s="238"/>
      <c r="J193" s="238"/>
      <c r="K193" s="238"/>
      <c r="L193" s="238"/>
      <c r="M193" s="238"/>
      <c r="N193" s="238"/>
      <c r="O193" s="238"/>
      <c r="P193" s="238"/>
      <c r="Q193" s="15"/>
      <c r="R193" s="51"/>
      <c r="S193" s="50"/>
      <c r="T193" s="14"/>
      <c r="U193" s="237" t="s">
        <v>77</v>
      </c>
      <c r="V193" s="237"/>
      <c r="W193" s="237"/>
      <c r="X193" s="238" t="str">
        <f>IF('陸上２（参加者名簿）'!AX111="４００mR","",IF('陸上２（参加者名簿）'!$L$111="","",'陸上２（参加者名簿）'!$L$111))</f>
        <v/>
      </c>
      <c r="Y193" s="238"/>
      <c r="Z193" s="238"/>
      <c r="AA193" s="238"/>
      <c r="AB193" s="238"/>
      <c r="AC193" s="238"/>
      <c r="AD193" s="238"/>
      <c r="AE193" s="238"/>
      <c r="AF193" s="238"/>
      <c r="AG193" s="238"/>
      <c r="AH193" s="15"/>
      <c r="AI193" s="51"/>
    </row>
    <row r="194" spans="2:35" ht="18.399999999999999" customHeight="1">
      <c r="B194" s="50"/>
      <c r="C194" s="14"/>
      <c r="D194" s="236" t="s">
        <v>75</v>
      </c>
      <c r="E194" s="236"/>
      <c r="F194" s="236"/>
      <c r="G194" s="126" t="str">
        <f>IF('陸上２（参加者名簿）'!AX110="４００mR","",IF('陸上２（参加者名簿）'!$L$110="","",'陸上２（参加者名簿）'!$L$110))</f>
        <v/>
      </c>
      <c r="H194" s="126"/>
      <c r="I194" s="126"/>
      <c r="J194" s="126"/>
      <c r="K194" s="126"/>
      <c r="L194" s="126"/>
      <c r="M194" s="126"/>
      <c r="N194" s="126"/>
      <c r="O194" s="126"/>
      <c r="P194" s="126"/>
      <c r="Q194" s="15"/>
      <c r="R194" s="51"/>
      <c r="S194" s="50"/>
      <c r="T194" s="14"/>
      <c r="U194" s="236" t="s">
        <v>75</v>
      </c>
      <c r="V194" s="236"/>
      <c r="W194" s="236"/>
      <c r="X194" s="126" t="str">
        <f>IF('陸上２（参加者名簿）'!AX112="４００mR","",IF('陸上２（参加者名簿）'!$L$112="","",'陸上２（参加者名簿）'!$L$112))</f>
        <v/>
      </c>
      <c r="Y194" s="126"/>
      <c r="Z194" s="126"/>
      <c r="AA194" s="126"/>
      <c r="AB194" s="126"/>
      <c r="AC194" s="126"/>
      <c r="AD194" s="126"/>
      <c r="AE194" s="126"/>
      <c r="AF194" s="126"/>
      <c r="AG194" s="126"/>
      <c r="AH194" s="15"/>
      <c r="AI194" s="51"/>
    </row>
    <row r="195" spans="2:35" ht="18.399999999999999" customHeight="1">
      <c r="B195" s="50"/>
      <c r="C195" s="14"/>
      <c r="D195" s="227" t="s">
        <v>76</v>
      </c>
      <c r="E195" s="227"/>
      <c r="F195" s="227"/>
      <c r="G195" s="235"/>
      <c r="H195" s="235"/>
      <c r="I195" s="235"/>
      <c r="J195" s="235"/>
      <c r="K195" s="235"/>
      <c r="L195" s="235"/>
      <c r="M195" s="235"/>
      <c r="N195" s="235"/>
      <c r="O195" s="235"/>
      <c r="P195" s="235"/>
      <c r="Q195" s="15"/>
      <c r="R195" s="51"/>
      <c r="S195" s="50"/>
      <c r="T195" s="14"/>
      <c r="U195" s="227" t="s">
        <v>76</v>
      </c>
      <c r="V195" s="227"/>
      <c r="W195" s="227"/>
      <c r="X195" s="235"/>
      <c r="Y195" s="235"/>
      <c r="Z195" s="235"/>
      <c r="AA195" s="235"/>
      <c r="AB195" s="235"/>
      <c r="AC195" s="235"/>
      <c r="AD195" s="235"/>
      <c r="AE195" s="235"/>
      <c r="AF195" s="235"/>
      <c r="AG195" s="235"/>
      <c r="AH195" s="15"/>
      <c r="AI195" s="51"/>
    </row>
    <row r="196" spans="2:35" ht="17.25" customHeight="1">
      <c r="B196" s="50"/>
      <c r="C196" s="16"/>
      <c r="D196" s="19" t="s">
        <v>78</v>
      </c>
      <c r="E196" s="17"/>
      <c r="F196" s="17"/>
      <c r="G196" s="17"/>
      <c r="H196" s="17"/>
      <c r="I196" s="17"/>
      <c r="J196" s="17"/>
      <c r="K196" s="17"/>
      <c r="L196" s="17"/>
      <c r="M196" s="17"/>
      <c r="N196" s="17"/>
      <c r="O196" s="17"/>
      <c r="P196" s="17"/>
      <c r="Q196" s="18"/>
      <c r="R196" s="51"/>
      <c r="S196" s="50"/>
      <c r="T196" s="16"/>
      <c r="U196" s="19" t="s">
        <v>78</v>
      </c>
      <c r="V196" s="17"/>
      <c r="W196" s="17"/>
      <c r="X196" s="17"/>
      <c r="Y196" s="17"/>
      <c r="Z196" s="17"/>
      <c r="AA196" s="17"/>
      <c r="AB196" s="17"/>
      <c r="AC196" s="17"/>
      <c r="AD196" s="17"/>
      <c r="AE196" s="17"/>
      <c r="AF196" s="17"/>
      <c r="AG196" s="17"/>
      <c r="AH196" s="18"/>
      <c r="AI196" s="51"/>
    </row>
    <row r="197" spans="2:35" ht="15.4" customHeight="1">
      <c r="B197" s="52"/>
      <c r="C197" s="53"/>
      <c r="D197" s="53"/>
      <c r="E197" s="53"/>
      <c r="F197" s="53"/>
      <c r="G197" s="53"/>
      <c r="H197" s="53"/>
      <c r="I197" s="53"/>
      <c r="J197" s="53"/>
      <c r="K197" s="53"/>
      <c r="L197" s="53"/>
      <c r="M197" s="53"/>
      <c r="N197" s="53"/>
      <c r="O197" s="53"/>
      <c r="P197" s="53"/>
      <c r="Q197" s="53"/>
      <c r="R197" s="54"/>
      <c r="S197" s="52"/>
      <c r="T197" s="53"/>
      <c r="U197" s="53"/>
      <c r="V197" s="53"/>
      <c r="W197" s="53"/>
      <c r="X197" s="53"/>
      <c r="Y197" s="53"/>
      <c r="Z197" s="53"/>
      <c r="AA197" s="53"/>
      <c r="AB197" s="53"/>
      <c r="AC197" s="53"/>
      <c r="AD197" s="53"/>
      <c r="AE197" s="53"/>
      <c r="AF197" s="53"/>
      <c r="AG197" s="53"/>
      <c r="AH197" s="53"/>
      <c r="AI197" s="54"/>
    </row>
    <row r="208" spans="2:35" ht="11.25" customHeight="1">
      <c r="B208" s="234" t="s">
        <v>103</v>
      </c>
      <c r="C208" s="234"/>
      <c r="D208" s="234"/>
      <c r="E208" s="234"/>
    </row>
    <row r="209" spans="2:35" ht="11.25" customHeight="1">
      <c r="B209" s="234"/>
      <c r="C209" s="234"/>
      <c r="D209" s="234"/>
      <c r="E209" s="234"/>
    </row>
    <row r="210" spans="2:35" ht="18.75">
      <c r="B210" s="234"/>
      <c r="C210" s="234"/>
      <c r="D210" s="234"/>
      <c r="E210" s="234"/>
      <c r="F210" s="26"/>
      <c r="G210" s="233" t="str">
        <f>IF($G$10="","",$G$10)</f>
        <v>第４９回広島県民スポーツ大会　陸上競技個人申込書</v>
      </c>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6"/>
      <c r="AF210" s="26"/>
      <c r="AG210" s="26"/>
      <c r="AH210" s="26"/>
      <c r="AI210" s="26"/>
    </row>
    <row r="212" spans="2:35" ht="15.4" customHeight="1">
      <c r="B212" s="47"/>
      <c r="C212" s="48"/>
      <c r="D212" s="48"/>
      <c r="E212" s="48"/>
      <c r="F212" s="48"/>
      <c r="G212" s="48"/>
      <c r="H212" s="48"/>
      <c r="I212" s="48"/>
      <c r="J212" s="48"/>
      <c r="K212" s="48"/>
      <c r="L212" s="48"/>
      <c r="M212" s="48"/>
      <c r="N212" s="48"/>
      <c r="O212" s="48"/>
      <c r="P212" s="48"/>
      <c r="Q212" s="48"/>
      <c r="R212" s="49"/>
      <c r="S212" s="47"/>
      <c r="T212" s="48"/>
      <c r="U212" s="48"/>
      <c r="V212" s="48"/>
      <c r="W212" s="48"/>
      <c r="X212" s="48"/>
      <c r="Y212" s="48"/>
      <c r="Z212" s="48"/>
      <c r="AA212" s="48"/>
      <c r="AB212" s="48"/>
      <c r="AC212" s="48"/>
      <c r="AD212" s="48"/>
      <c r="AE212" s="48"/>
      <c r="AF212" s="48"/>
      <c r="AG212" s="48"/>
      <c r="AH212" s="48"/>
      <c r="AI212" s="49"/>
    </row>
    <row r="213" spans="2:35" ht="15.4" customHeight="1">
      <c r="B213" s="50"/>
      <c r="C213" s="11"/>
      <c r="D213" s="12"/>
      <c r="E213" s="12"/>
      <c r="F213" s="12"/>
      <c r="G213" s="12"/>
      <c r="H213" s="12"/>
      <c r="I213" s="12"/>
      <c r="J213" s="12"/>
      <c r="K213" s="12"/>
      <c r="L213" s="12"/>
      <c r="M213" s="12"/>
      <c r="N213" s="12"/>
      <c r="O213" s="12"/>
      <c r="P213" s="12"/>
      <c r="Q213" s="13"/>
      <c r="R213" s="51"/>
      <c r="S213" s="50"/>
      <c r="T213" s="11"/>
      <c r="U213" s="12"/>
      <c r="V213" s="12"/>
      <c r="W213" s="12"/>
      <c r="X213" s="12"/>
      <c r="Y213" s="12"/>
      <c r="Z213" s="12"/>
      <c r="AA213" s="12"/>
      <c r="AB213" s="12"/>
      <c r="AC213" s="12"/>
      <c r="AD213" s="12"/>
      <c r="AE213" s="12"/>
      <c r="AF213" s="12"/>
      <c r="AG213" s="12"/>
      <c r="AH213" s="13"/>
      <c r="AI213" s="51"/>
    </row>
    <row r="214" spans="2:35" ht="18.399999999999999" customHeight="1">
      <c r="B214" s="50"/>
      <c r="C214" s="14"/>
      <c r="D214" s="227" t="s">
        <v>71</v>
      </c>
      <c r="E214" s="227"/>
      <c r="F214" s="227"/>
      <c r="G214" s="223" t="s">
        <v>79</v>
      </c>
      <c r="H214" s="223"/>
      <c r="I214" s="223"/>
      <c r="J214" s="223"/>
      <c r="K214" s="223"/>
      <c r="L214" s="223"/>
      <c r="M214" s="223"/>
      <c r="N214" s="223"/>
      <c r="O214" s="223"/>
      <c r="P214" s="223"/>
      <c r="Q214" s="15"/>
      <c r="R214" s="51"/>
      <c r="S214" s="50"/>
      <c r="T214" s="14"/>
      <c r="U214" s="227" t="s">
        <v>71</v>
      </c>
      <c r="V214" s="227"/>
      <c r="W214" s="227"/>
      <c r="X214" s="223" t="s">
        <v>79</v>
      </c>
      <c r="Y214" s="223"/>
      <c r="Z214" s="223"/>
      <c r="AA214" s="223"/>
      <c r="AB214" s="223"/>
      <c r="AC214" s="223"/>
      <c r="AD214" s="223"/>
      <c r="AE214" s="223"/>
      <c r="AF214" s="223"/>
      <c r="AG214" s="223"/>
      <c r="AH214" s="15"/>
      <c r="AI214" s="51"/>
    </row>
    <row r="215" spans="2:35" ht="18.399999999999999" customHeight="1">
      <c r="B215" s="50"/>
      <c r="C215" s="14"/>
      <c r="D215" s="227" t="s">
        <v>72</v>
      </c>
      <c r="E215" s="227"/>
      <c r="F215" s="227"/>
      <c r="G215" s="239" t="str">
        <f>IF('陸上２（参加者名簿）'!AX152="","",IF('陸上２（参加者名簿）'!AX152="４００mR","",IF('陸上２（参加者名簿）'!AX152="４×１００","",'陸上２（参加者名簿）'!AX152)))</f>
        <v/>
      </c>
      <c r="H215" s="239"/>
      <c r="I215" s="239"/>
      <c r="J215" s="239"/>
      <c r="K215" s="239"/>
      <c r="L215" s="224" t="s">
        <v>35</v>
      </c>
      <c r="M215" s="224"/>
      <c r="N215" s="239" t="str">
        <f>IF(G220="","",IF('陸上２（参加者名簿）'!AX152="４００mR","",IF('陸上２（参加者名簿）'!$AM$152="","",'陸上２（参加者名簿）'!$AM$152)))</f>
        <v/>
      </c>
      <c r="O215" s="239"/>
      <c r="P215" s="239"/>
      <c r="Q215" s="20" t="str">
        <f>IF(N215="","",IF(N215="女",1,""))</f>
        <v/>
      </c>
      <c r="R215" s="51"/>
      <c r="S215" s="50"/>
      <c r="T215" s="14"/>
      <c r="U215" s="227" t="s">
        <v>72</v>
      </c>
      <c r="V215" s="227"/>
      <c r="W215" s="227"/>
      <c r="X215" s="239" t="str">
        <f>IF('陸上２（参加者名簿）'!AX154="","",IF('陸上２（参加者名簿）'!AX154="４００mR","",IF('陸上２（参加者名簿）'!AX154="４×１００","",'陸上２（参加者名簿）'!AX154)))</f>
        <v/>
      </c>
      <c r="Y215" s="239"/>
      <c r="Z215" s="239"/>
      <c r="AA215" s="239"/>
      <c r="AB215" s="239"/>
      <c r="AC215" s="224" t="s">
        <v>35</v>
      </c>
      <c r="AD215" s="224"/>
      <c r="AE215" s="239" t="str">
        <f>IF(X220="","",IF('陸上２（参加者名簿）'!AX154="４００mR","",IF('陸上２（参加者名簿）'!$AM$154="","",'陸上２（参加者名簿）'!$AM$154)))</f>
        <v/>
      </c>
      <c r="AF215" s="239"/>
      <c r="AG215" s="239"/>
      <c r="AH215" s="20" t="str">
        <f>IF(AE215="","",IF(AE215="女",1,""))</f>
        <v/>
      </c>
      <c r="AI215" s="51"/>
    </row>
    <row r="216" spans="2:35" ht="18.399999999999999" customHeight="1">
      <c r="B216" s="50"/>
      <c r="C216" s="14"/>
      <c r="D216" s="227" t="s">
        <v>166</v>
      </c>
      <c r="E216" s="227"/>
      <c r="F216" s="227"/>
      <c r="G216" s="239" t="str">
        <f>IF(G220="","",IF('陸上２（参加者名簿）'!AX152="４００mR","",IF('陸上２（参加者名簿）'!$O$16="","",'陸上２（参加者名簿）'!$O$16)))</f>
        <v/>
      </c>
      <c r="H216" s="239"/>
      <c r="I216" s="239"/>
      <c r="J216" s="239"/>
      <c r="K216" s="239"/>
      <c r="L216" s="239"/>
      <c r="M216" s="239"/>
      <c r="N216" s="239"/>
      <c r="O216" s="239"/>
      <c r="P216" s="239"/>
      <c r="Q216" s="15"/>
      <c r="R216" s="51"/>
      <c r="S216" s="50"/>
      <c r="T216" s="14"/>
      <c r="U216" s="227" t="s">
        <v>166</v>
      </c>
      <c r="V216" s="227"/>
      <c r="W216" s="227"/>
      <c r="X216" s="239" t="str">
        <f>IF(X220="","",IF('陸上２（参加者名簿）'!AX154="４００mR","",IF('陸上２（参加者名簿）'!$O$16="","",'陸上２（参加者名簿）'!$O$16)))</f>
        <v/>
      </c>
      <c r="Y216" s="239"/>
      <c r="Z216" s="239"/>
      <c r="AA216" s="239"/>
      <c r="AB216" s="239"/>
      <c r="AC216" s="239"/>
      <c r="AD216" s="239"/>
      <c r="AE216" s="239"/>
      <c r="AF216" s="239"/>
      <c r="AG216" s="239"/>
      <c r="AH216" s="15"/>
      <c r="AI216" s="51"/>
    </row>
    <row r="217" spans="2:35" ht="18.399999999999999" customHeight="1">
      <c r="B217" s="50"/>
      <c r="C217" s="14"/>
      <c r="D217" s="227" t="s">
        <v>74</v>
      </c>
      <c r="E217" s="227"/>
      <c r="F217" s="227"/>
      <c r="G217" s="239" t="str">
        <f>IF(G220="","",IF('陸上２（参加者名簿）'!AX152="４００mR","",IF('陸上２（参加者名簿）'!$AH$16="","",'陸上２（参加者名簿）'!$AH$16)))</f>
        <v/>
      </c>
      <c r="H217" s="239"/>
      <c r="I217" s="239"/>
      <c r="J217" s="239"/>
      <c r="K217" s="239"/>
      <c r="L217" s="239"/>
      <c r="M217" s="239"/>
      <c r="N217" s="239"/>
      <c r="O217" s="239"/>
      <c r="P217" s="239"/>
      <c r="Q217" s="15"/>
      <c r="R217" s="51"/>
      <c r="S217" s="50"/>
      <c r="T217" s="14"/>
      <c r="U217" s="227" t="s">
        <v>74</v>
      </c>
      <c r="V217" s="227"/>
      <c r="W217" s="227"/>
      <c r="X217" s="239" t="str">
        <f>IF(X220="","",IF('陸上２（参加者名簿）'!AX154="４００mR","",IF('陸上２（参加者名簿）'!$AH$16="","",'陸上２（参加者名簿）'!$AH$16)))</f>
        <v/>
      </c>
      <c r="Y217" s="239"/>
      <c r="Z217" s="239"/>
      <c r="AA217" s="239"/>
      <c r="AB217" s="239"/>
      <c r="AC217" s="239"/>
      <c r="AD217" s="239"/>
      <c r="AE217" s="239"/>
      <c r="AF217" s="239"/>
      <c r="AG217" s="239"/>
      <c r="AH217" s="15"/>
      <c r="AI217" s="51"/>
    </row>
    <row r="218" spans="2:35" ht="18.399999999999999" customHeight="1">
      <c r="B218" s="50"/>
      <c r="C218" s="14"/>
      <c r="D218" s="227" t="s">
        <v>152</v>
      </c>
      <c r="E218" s="227"/>
      <c r="F218" s="227"/>
      <c r="G218" s="239" t="str">
        <f>IF(G220="","",IF('陸上２（参加者名簿）'!AX152="４００mR","",IF('陸上２（参加者名簿）'!$F$152="","",'陸上２（参加者名簿）'!$F$152)))</f>
        <v/>
      </c>
      <c r="H218" s="239"/>
      <c r="I218" s="239"/>
      <c r="J218" s="239"/>
      <c r="K218" s="239"/>
      <c r="L218" s="239"/>
      <c r="M218" s="239"/>
      <c r="N218" s="239"/>
      <c r="O218" s="239"/>
      <c r="P218" s="239"/>
      <c r="Q218" s="15"/>
      <c r="R218" s="51"/>
      <c r="S218" s="50"/>
      <c r="T218" s="14"/>
      <c r="U218" s="227" t="s">
        <v>152</v>
      </c>
      <c r="V218" s="227"/>
      <c r="W218" s="227"/>
      <c r="X218" s="239" t="str">
        <f>IF(X220="","",IF('陸上２（参加者名簿）'!AX154="４００mR","",IF('陸上２（参加者名簿）'!$F$154="","",'陸上２（参加者名簿）'!$F$154)))</f>
        <v/>
      </c>
      <c r="Y218" s="239"/>
      <c r="Z218" s="239"/>
      <c r="AA218" s="239"/>
      <c r="AB218" s="239"/>
      <c r="AC218" s="239"/>
      <c r="AD218" s="239"/>
      <c r="AE218" s="239"/>
      <c r="AF218" s="239"/>
      <c r="AG218" s="239"/>
      <c r="AH218" s="15"/>
      <c r="AI218" s="51"/>
    </row>
    <row r="219" spans="2:35" ht="12.2" customHeight="1">
      <c r="B219" s="50"/>
      <c r="C219" s="14"/>
      <c r="D219" s="237" t="s">
        <v>77</v>
      </c>
      <c r="E219" s="237"/>
      <c r="F219" s="237"/>
      <c r="G219" s="238" t="str">
        <f>IF('陸上２（参加者名簿）'!AX152="４００mR","",IF('陸上２（参加者名簿）'!$L$152="","",'陸上２（参加者名簿）'!$L$152))</f>
        <v/>
      </c>
      <c r="H219" s="238"/>
      <c r="I219" s="238"/>
      <c r="J219" s="238"/>
      <c r="K219" s="238"/>
      <c r="L219" s="238"/>
      <c r="M219" s="238"/>
      <c r="N219" s="238"/>
      <c r="O219" s="238"/>
      <c r="P219" s="238"/>
      <c r="Q219" s="15"/>
      <c r="R219" s="51"/>
      <c r="S219" s="50"/>
      <c r="T219" s="14"/>
      <c r="U219" s="237" t="s">
        <v>77</v>
      </c>
      <c r="V219" s="237"/>
      <c r="W219" s="237"/>
      <c r="X219" s="238" t="str">
        <f>IF('陸上２（参加者名簿）'!AX154="４００mR","",IF('陸上２（参加者名簿）'!$L$154="","",'陸上２（参加者名簿）'!$L$154))</f>
        <v/>
      </c>
      <c r="Y219" s="238"/>
      <c r="Z219" s="238"/>
      <c r="AA219" s="238"/>
      <c r="AB219" s="238"/>
      <c r="AC219" s="238"/>
      <c r="AD219" s="238"/>
      <c r="AE219" s="238"/>
      <c r="AF219" s="238"/>
      <c r="AG219" s="238"/>
      <c r="AH219" s="15"/>
      <c r="AI219" s="51"/>
    </row>
    <row r="220" spans="2:35" ht="18.399999999999999" customHeight="1">
      <c r="B220" s="50"/>
      <c r="C220" s="14"/>
      <c r="D220" s="236" t="s">
        <v>75</v>
      </c>
      <c r="E220" s="236"/>
      <c r="F220" s="236"/>
      <c r="G220" s="126" t="str">
        <f>IF('陸上２（参加者名簿）'!AX153="４００mR","",IF('陸上２（参加者名簿）'!$L$153="","",'陸上２（参加者名簿）'!$L$153))</f>
        <v/>
      </c>
      <c r="H220" s="126"/>
      <c r="I220" s="126"/>
      <c r="J220" s="126"/>
      <c r="K220" s="126"/>
      <c r="L220" s="126"/>
      <c r="M220" s="126"/>
      <c r="N220" s="126"/>
      <c r="O220" s="126"/>
      <c r="P220" s="126"/>
      <c r="Q220" s="15"/>
      <c r="R220" s="51"/>
      <c r="S220" s="50"/>
      <c r="T220" s="14"/>
      <c r="U220" s="236" t="s">
        <v>75</v>
      </c>
      <c r="V220" s="236"/>
      <c r="W220" s="236"/>
      <c r="X220" s="126" t="str">
        <f>IF('陸上２（参加者名簿）'!AX155="４００mR","",IF('陸上２（参加者名簿）'!$L$155="","",'陸上２（参加者名簿）'!$L$155))</f>
        <v/>
      </c>
      <c r="Y220" s="126"/>
      <c r="Z220" s="126"/>
      <c r="AA220" s="126"/>
      <c r="AB220" s="126"/>
      <c r="AC220" s="126"/>
      <c r="AD220" s="126"/>
      <c r="AE220" s="126"/>
      <c r="AF220" s="126"/>
      <c r="AG220" s="126"/>
      <c r="AH220" s="15"/>
      <c r="AI220" s="51"/>
    </row>
    <row r="221" spans="2:35" ht="18.399999999999999" customHeight="1">
      <c r="B221" s="50"/>
      <c r="C221" s="14"/>
      <c r="D221" s="227" t="s">
        <v>76</v>
      </c>
      <c r="E221" s="227"/>
      <c r="F221" s="227"/>
      <c r="G221" s="235"/>
      <c r="H221" s="235"/>
      <c r="I221" s="235"/>
      <c r="J221" s="235"/>
      <c r="K221" s="235"/>
      <c r="L221" s="235"/>
      <c r="M221" s="235"/>
      <c r="N221" s="235"/>
      <c r="O221" s="235"/>
      <c r="P221" s="235"/>
      <c r="Q221" s="15"/>
      <c r="R221" s="51"/>
      <c r="S221" s="50"/>
      <c r="T221" s="14"/>
      <c r="U221" s="227" t="s">
        <v>76</v>
      </c>
      <c r="V221" s="227"/>
      <c r="W221" s="227"/>
      <c r="X221" s="235"/>
      <c r="Y221" s="235"/>
      <c r="Z221" s="235"/>
      <c r="AA221" s="235"/>
      <c r="AB221" s="235"/>
      <c r="AC221" s="235"/>
      <c r="AD221" s="235"/>
      <c r="AE221" s="235"/>
      <c r="AF221" s="235"/>
      <c r="AG221" s="235"/>
      <c r="AH221" s="15"/>
      <c r="AI221" s="51"/>
    </row>
    <row r="222" spans="2:35" ht="17.25" customHeight="1">
      <c r="B222" s="50"/>
      <c r="C222" s="16"/>
      <c r="D222" s="19" t="s">
        <v>78</v>
      </c>
      <c r="E222" s="17"/>
      <c r="F222" s="17"/>
      <c r="G222" s="17"/>
      <c r="H222" s="17"/>
      <c r="I222" s="17"/>
      <c r="J222" s="17"/>
      <c r="K222" s="17"/>
      <c r="L222" s="17"/>
      <c r="M222" s="17"/>
      <c r="N222" s="17"/>
      <c r="O222" s="17"/>
      <c r="P222" s="17"/>
      <c r="Q222" s="18"/>
      <c r="R222" s="51"/>
      <c r="S222" s="50"/>
      <c r="T222" s="16"/>
      <c r="U222" s="19" t="s">
        <v>78</v>
      </c>
      <c r="V222" s="17"/>
      <c r="W222" s="17"/>
      <c r="X222" s="17"/>
      <c r="Y222" s="17"/>
      <c r="Z222" s="17"/>
      <c r="AA222" s="17"/>
      <c r="AB222" s="17"/>
      <c r="AC222" s="17"/>
      <c r="AD222" s="17"/>
      <c r="AE222" s="17"/>
      <c r="AF222" s="17"/>
      <c r="AG222" s="17"/>
      <c r="AH222" s="18"/>
      <c r="AI222" s="51"/>
    </row>
    <row r="223" spans="2:35" ht="15.4" customHeight="1">
      <c r="B223" s="52"/>
      <c r="C223" s="53"/>
      <c r="D223" s="53"/>
      <c r="E223" s="53"/>
      <c r="F223" s="53"/>
      <c r="G223" s="53"/>
      <c r="H223" s="53"/>
      <c r="I223" s="53"/>
      <c r="J223" s="53"/>
      <c r="K223" s="53"/>
      <c r="L223" s="53"/>
      <c r="M223" s="53"/>
      <c r="N223" s="53"/>
      <c r="O223" s="53"/>
      <c r="P223" s="53"/>
      <c r="Q223" s="53"/>
      <c r="R223" s="54"/>
      <c r="S223" s="52"/>
      <c r="T223" s="53"/>
      <c r="U223" s="53"/>
      <c r="V223" s="53"/>
      <c r="W223" s="53"/>
      <c r="X223" s="53"/>
      <c r="Y223" s="53"/>
      <c r="Z223" s="53"/>
      <c r="AA223" s="53"/>
      <c r="AB223" s="53"/>
      <c r="AC223" s="53"/>
      <c r="AD223" s="53"/>
      <c r="AE223" s="53"/>
      <c r="AF223" s="53"/>
      <c r="AG223" s="53"/>
      <c r="AH223" s="53"/>
      <c r="AI223" s="54"/>
    </row>
    <row r="224" spans="2:35" ht="15.4" customHeight="1">
      <c r="B224" s="47"/>
      <c r="C224" s="48"/>
      <c r="D224" s="48"/>
      <c r="E224" s="48"/>
      <c r="F224" s="48"/>
      <c r="G224" s="48"/>
      <c r="H224" s="48"/>
      <c r="I224" s="48"/>
      <c r="J224" s="48"/>
      <c r="K224" s="48"/>
      <c r="L224" s="48"/>
      <c r="M224" s="48"/>
      <c r="N224" s="48"/>
      <c r="O224" s="48"/>
      <c r="P224" s="48"/>
      <c r="Q224" s="48"/>
      <c r="R224" s="49"/>
      <c r="S224" s="47"/>
      <c r="T224" s="48"/>
      <c r="U224" s="48"/>
      <c r="V224" s="48"/>
      <c r="W224" s="48"/>
      <c r="X224" s="48"/>
      <c r="Y224" s="48"/>
      <c r="Z224" s="48"/>
      <c r="AA224" s="48"/>
      <c r="AB224" s="48"/>
      <c r="AC224" s="48"/>
      <c r="AD224" s="48"/>
      <c r="AE224" s="48"/>
      <c r="AF224" s="48"/>
      <c r="AG224" s="48"/>
      <c r="AH224" s="48"/>
      <c r="AI224" s="49"/>
    </row>
    <row r="225" spans="2:35" ht="15.4" customHeight="1">
      <c r="B225" s="50"/>
      <c r="C225" s="11"/>
      <c r="D225" s="12"/>
      <c r="E225" s="12"/>
      <c r="F225" s="12"/>
      <c r="G225" s="12"/>
      <c r="H225" s="12"/>
      <c r="I225" s="12"/>
      <c r="J225" s="12"/>
      <c r="K225" s="12"/>
      <c r="L225" s="12"/>
      <c r="M225" s="12"/>
      <c r="N225" s="12"/>
      <c r="O225" s="12"/>
      <c r="P225" s="12"/>
      <c r="Q225" s="13"/>
      <c r="R225" s="51"/>
      <c r="S225" s="50"/>
      <c r="T225" s="11"/>
      <c r="U225" s="12"/>
      <c r="V225" s="12"/>
      <c r="W225" s="12"/>
      <c r="X225" s="12"/>
      <c r="Y225" s="12"/>
      <c r="Z225" s="12"/>
      <c r="AA225" s="12"/>
      <c r="AB225" s="12"/>
      <c r="AC225" s="12"/>
      <c r="AD225" s="12"/>
      <c r="AE225" s="12"/>
      <c r="AF225" s="12"/>
      <c r="AG225" s="12"/>
      <c r="AH225" s="13"/>
      <c r="AI225" s="51"/>
    </row>
    <row r="226" spans="2:35" ht="18.399999999999999" customHeight="1">
      <c r="B226" s="50"/>
      <c r="C226" s="14"/>
      <c r="D226" s="227" t="s">
        <v>71</v>
      </c>
      <c r="E226" s="227"/>
      <c r="F226" s="227"/>
      <c r="G226" s="223" t="s">
        <v>79</v>
      </c>
      <c r="H226" s="223"/>
      <c r="I226" s="223"/>
      <c r="J226" s="223"/>
      <c r="K226" s="223"/>
      <c r="L226" s="223"/>
      <c r="M226" s="223"/>
      <c r="N226" s="223"/>
      <c r="O226" s="223"/>
      <c r="P226" s="223"/>
      <c r="Q226" s="15"/>
      <c r="R226" s="51"/>
      <c r="S226" s="50"/>
      <c r="T226" s="14"/>
      <c r="U226" s="227" t="s">
        <v>71</v>
      </c>
      <c r="V226" s="227"/>
      <c r="W226" s="227"/>
      <c r="X226" s="223" t="s">
        <v>79</v>
      </c>
      <c r="Y226" s="223"/>
      <c r="Z226" s="223"/>
      <c r="AA226" s="223"/>
      <c r="AB226" s="223"/>
      <c r="AC226" s="223"/>
      <c r="AD226" s="223"/>
      <c r="AE226" s="223"/>
      <c r="AF226" s="223"/>
      <c r="AG226" s="223"/>
      <c r="AH226" s="15"/>
      <c r="AI226" s="51"/>
    </row>
    <row r="227" spans="2:35" ht="18.399999999999999" customHeight="1">
      <c r="B227" s="50"/>
      <c r="C227" s="14"/>
      <c r="D227" s="227" t="s">
        <v>72</v>
      </c>
      <c r="E227" s="227"/>
      <c r="F227" s="227"/>
      <c r="G227" s="239" t="str">
        <f>IF('陸上２（参加者名簿）'!AX156="","",IF('陸上２（参加者名簿）'!AX156="４００mR","",IF('陸上２（参加者名簿）'!AX156="４×１００","",'陸上２（参加者名簿）'!AX156)))</f>
        <v/>
      </c>
      <c r="H227" s="239"/>
      <c r="I227" s="239"/>
      <c r="J227" s="239"/>
      <c r="K227" s="239"/>
      <c r="L227" s="224" t="s">
        <v>35</v>
      </c>
      <c r="M227" s="224"/>
      <c r="N227" s="239" t="str">
        <f>IF(G232="","",IF('陸上２（参加者名簿）'!AX156="４００mR","",IF('陸上２（参加者名簿）'!$AM$156="","",'陸上２（参加者名簿）'!$AM$156)))</f>
        <v/>
      </c>
      <c r="O227" s="239"/>
      <c r="P227" s="239"/>
      <c r="Q227" s="20" t="str">
        <f>IF(N227="","",IF(N227="女",1,""))</f>
        <v/>
      </c>
      <c r="R227" s="51"/>
      <c r="S227" s="50"/>
      <c r="T227" s="14"/>
      <c r="U227" s="227" t="s">
        <v>72</v>
      </c>
      <c r="V227" s="227"/>
      <c r="W227" s="227"/>
      <c r="X227" s="239" t="str">
        <f>IF('陸上２（参加者名簿）'!AX158="","",IF('陸上２（参加者名簿）'!AX158="４００mR","",IF('陸上２（参加者名簿）'!AX158="４×１００","",'陸上２（参加者名簿）'!AX158)))</f>
        <v/>
      </c>
      <c r="Y227" s="239"/>
      <c r="Z227" s="239"/>
      <c r="AA227" s="239"/>
      <c r="AB227" s="239"/>
      <c r="AC227" s="224" t="s">
        <v>35</v>
      </c>
      <c r="AD227" s="224"/>
      <c r="AE227" s="239" t="str">
        <f>IF(X232="","",IF('陸上２（参加者名簿）'!AX158="４００mR","",IF('陸上２（参加者名簿）'!$AM$158="","",'陸上２（参加者名簿）'!$AM$158)))</f>
        <v/>
      </c>
      <c r="AF227" s="239"/>
      <c r="AG227" s="239"/>
      <c r="AH227" s="20" t="str">
        <f>IF(AE227="","",IF(AE227="女",1,""))</f>
        <v/>
      </c>
      <c r="AI227" s="51"/>
    </row>
    <row r="228" spans="2:35" ht="18.399999999999999" customHeight="1">
      <c r="B228" s="50"/>
      <c r="C228" s="14"/>
      <c r="D228" s="227" t="s">
        <v>166</v>
      </c>
      <c r="E228" s="227"/>
      <c r="F228" s="227"/>
      <c r="G228" s="239" t="str">
        <f>IF(G232="","",IF('陸上２（参加者名簿）'!AX156="４００mR","",IF('陸上２（参加者名簿）'!$O$16="","",'陸上２（参加者名簿）'!$O$16)))</f>
        <v/>
      </c>
      <c r="H228" s="239"/>
      <c r="I228" s="239"/>
      <c r="J228" s="239"/>
      <c r="K228" s="239"/>
      <c r="L228" s="239"/>
      <c r="M228" s="239"/>
      <c r="N228" s="239"/>
      <c r="O228" s="239"/>
      <c r="P228" s="239"/>
      <c r="Q228" s="15"/>
      <c r="R228" s="51"/>
      <c r="S228" s="50"/>
      <c r="T228" s="14"/>
      <c r="U228" s="227" t="s">
        <v>166</v>
      </c>
      <c r="V228" s="227"/>
      <c r="W228" s="227"/>
      <c r="X228" s="239" t="str">
        <f>IF(X232="","",IF('陸上２（参加者名簿）'!AX158="４００mR","",IF('陸上２（参加者名簿）'!$O$16="","",'陸上２（参加者名簿）'!$O$16)))</f>
        <v/>
      </c>
      <c r="Y228" s="239"/>
      <c r="Z228" s="239"/>
      <c r="AA228" s="239"/>
      <c r="AB228" s="239"/>
      <c r="AC228" s="239"/>
      <c r="AD228" s="239"/>
      <c r="AE228" s="239"/>
      <c r="AF228" s="239"/>
      <c r="AG228" s="239"/>
      <c r="AH228" s="15"/>
      <c r="AI228" s="51"/>
    </row>
    <row r="229" spans="2:35" ht="18.399999999999999" customHeight="1">
      <c r="B229" s="50"/>
      <c r="C229" s="14"/>
      <c r="D229" s="227" t="s">
        <v>74</v>
      </c>
      <c r="E229" s="227"/>
      <c r="F229" s="227"/>
      <c r="G229" s="239" t="str">
        <f>IF(G232="","",IF('陸上２（参加者名簿）'!AX156="４００mR","",IF('陸上２（参加者名簿）'!$AH$16="","",'陸上２（参加者名簿）'!$AH$16)))</f>
        <v/>
      </c>
      <c r="H229" s="239"/>
      <c r="I229" s="239"/>
      <c r="J229" s="239"/>
      <c r="K229" s="239"/>
      <c r="L229" s="239"/>
      <c r="M229" s="239"/>
      <c r="N229" s="239"/>
      <c r="O229" s="239"/>
      <c r="P229" s="239"/>
      <c r="Q229" s="15"/>
      <c r="R229" s="51"/>
      <c r="S229" s="50"/>
      <c r="T229" s="14"/>
      <c r="U229" s="227" t="s">
        <v>74</v>
      </c>
      <c r="V229" s="227"/>
      <c r="W229" s="227"/>
      <c r="X229" s="239" t="str">
        <f>IF(X232="","",IF('陸上２（参加者名簿）'!AX158="４００mR","",IF('陸上２（参加者名簿）'!$AH$16="","",'陸上２（参加者名簿）'!$AH$16)))</f>
        <v/>
      </c>
      <c r="Y229" s="239"/>
      <c r="Z229" s="239"/>
      <c r="AA229" s="239"/>
      <c r="AB229" s="239"/>
      <c r="AC229" s="239"/>
      <c r="AD229" s="239"/>
      <c r="AE229" s="239"/>
      <c r="AF229" s="239"/>
      <c r="AG229" s="239"/>
      <c r="AH229" s="15"/>
      <c r="AI229" s="51"/>
    </row>
    <row r="230" spans="2:35" ht="18.399999999999999" customHeight="1">
      <c r="B230" s="50"/>
      <c r="C230" s="14"/>
      <c r="D230" s="227" t="s">
        <v>152</v>
      </c>
      <c r="E230" s="227"/>
      <c r="F230" s="227"/>
      <c r="G230" s="239" t="str">
        <f>IF(G232="","",IF('陸上２（参加者名簿）'!AX156="４００mR","",IF('陸上２（参加者名簿）'!$F$156="","",'陸上２（参加者名簿）'!$F$156)))</f>
        <v/>
      </c>
      <c r="H230" s="239"/>
      <c r="I230" s="239"/>
      <c r="J230" s="239"/>
      <c r="K230" s="239"/>
      <c r="L230" s="239"/>
      <c r="M230" s="239"/>
      <c r="N230" s="239"/>
      <c r="O230" s="239"/>
      <c r="P230" s="239"/>
      <c r="Q230" s="15"/>
      <c r="R230" s="51"/>
      <c r="S230" s="50"/>
      <c r="T230" s="14"/>
      <c r="U230" s="227" t="s">
        <v>152</v>
      </c>
      <c r="V230" s="227"/>
      <c r="W230" s="227"/>
      <c r="X230" s="239" t="str">
        <f>IF(X232="","",IF('陸上２（参加者名簿）'!AX158="４００mR","",IF('陸上２（参加者名簿）'!$F$158="","",'陸上２（参加者名簿）'!$F$158)))</f>
        <v/>
      </c>
      <c r="Y230" s="239"/>
      <c r="Z230" s="239"/>
      <c r="AA230" s="239"/>
      <c r="AB230" s="239"/>
      <c r="AC230" s="239"/>
      <c r="AD230" s="239"/>
      <c r="AE230" s="239"/>
      <c r="AF230" s="239"/>
      <c r="AG230" s="239"/>
      <c r="AH230" s="15"/>
      <c r="AI230" s="51"/>
    </row>
    <row r="231" spans="2:35" ht="12.2" customHeight="1">
      <c r="B231" s="50"/>
      <c r="C231" s="14"/>
      <c r="D231" s="237" t="s">
        <v>77</v>
      </c>
      <c r="E231" s="237"/>
      <c r="F231" s="237"/>
      <c r="G231" s="238" t="str">
        <f>IF('陸上２（参加者名簿）'!AX156="４００mR","",IF('陸上２（参加者名簿）'!$L$156="","",'陸上２（参加者名簿）'!$L$156))</f>
        <v/>
      </c>
      <c r="H231" s="238"/>
      <c r="I231" s="238"/>
      <c r="J231" s="238"/>
      <c r="K231" s="238"/>
      <c r="L231" s="238"/>
      <c r="M231" s="238"/>
      <c r="N231" s="238"/>
      <c r="O231" s="238"/>
      <c r="P231" s="238"/>
      <c r="Q231" s="15"/>
      <c r="R231" s="51"/>
      <c r="S231" s="50"/>
      <c r="T231" s="14"/>
      <c r="U231" s="237" t="s">
        <v>77</v>
      </c>
      <c r="V231" s="237"/>
      <c r="W231" s="237"/>
      <c r="X231" s="238" t="str">
        <f>IF('陸上２（参加者名簿）'!AX158="４００mR","",IF('陸上２（参加者名簿）'!$L$158="","",'陸上２（参加者名簿）'!$L$158))</f>
        <v/>
      </c>
      <c r="Y231" s="238"/>
      <c r="Z231" s="238"/>
      <c r="AA231" s="238"/>
      <c r="AB231" s="238"/>
      <c r="AC231" s="238"/>
      <c r="AD231" s="238"/>
      <c r="AE231" s="238"/>
      <c r="AF231" s="238"/>
      <c r="AG231" s="238"/>
      <c r="AH231" s="15"/>
      <c r="AI231" s="51"/>
    </row>
    <row r="232" spans="2:35" ht="18.399999999999999" customHeight="1">
      <c r="B232" s="50"/>
      <c r="C232" s="14"/>
      <c r="D232" s="236" t="s">
        <v>75</v>
      </c>
      <c r="E232" s="236"/>
      <c r="F232" s="236"/>
      <c r="G232" s="126" t="str">
        <f>IF('陸上２（参加者名簿）'!AX157="４００mR","",IF('陸上２（参加者名簿）'!$L$157="","",'陸上２（参加者名簿）'!$L$157))</f>
        <v/>
      </c>
      <c r="H232" s="126"/>
      <c r="I232" s="126"/>
      <c r="J232" s="126"/>
      <c r="K232" s="126"/>
      <c r="L232" s="126"/>
      <c r="M232" s="126"/>
      <c r="N232" s="126"/>
      <c r="O232" s="126"/>
      <c r="P232" s="126"/>
      <c r="Q232" s="15"/>
      <c r="R232" s="51"/>
      <c r="S232" s="50"/>
      <c r="T232" s="14"/>
      <c r="U232" s="236" t="s">
        <v>75</v>
      </c>
      <c r="V232" s="236"/>
      <c r="W232" s="236"/>
      <c r="X232" s="126" t="str">
        <f>IF('陸上２（参加者名簿）'!AX159="４００mR","",IF('陸上２（参加者名簿）'!$L$159="","",'陸上２（参加者名簿）'!$L$159))</f>
        <v/>
      </c>
      <c r="Y232" s="126"/>
      <c r="Z232" s="126"/>
      <c r="AA232" s="126"/>
      <c r="AB232" s="126"/>
      <c r="AC232" s="126"/>
      <c r="AD232" s="126"/>
      <c r="AE232" s="126"/>
      <c r="AF232" s="126"/>
      <c r="AG232" s="126"/>
      <c r="AH232" s="15"/>
      <c r="AI232" s="51"/>
    </row>
    <row r="233" spans="2:35" ht="18.399999999999999" customHeight="1">
      <c r="B233" s="50"/>
      <c r="C233" s="14"/>
      <c r="D233" s="227" t="s">
        <v>76</v>
      </c>
      <c r="E233" s="227"/>
      <c r="F233" s="227"/>
      <c r="G233" s="235"/>
      <c r="H233" s="235"/>
      <c r="I233" s="235"/>
      <c r="J233" s="235"/>
      <c r="K233" s="235"/>
      <c r="L233" s="235"/>
      <c r="M233" s="235"/>
      <c r="N233" s="235"/>
      <c r="O233" s="235"/>
      <c r="P233" s="235"/>
      <c r="Q233" s="15"/>
      <c r="R233" s="51"/>
      <c r="S233" s="50"/>
      <c r="T233" s="14"/>
      <c r="U233" s="227" t="s">
        <v>76</v>
      </c>
      <c r="V233" s="227"/>
      <c r="W233" s="227"/>
      <c r="X233" s="235"/>
      <c r="Y233" s="235"/>
      <c r="Z233" s="235"/>
      <c r="AA233" s="235"/>
      <c r="AB233" s="235"/>
      <c r="AC233" s="235"/>
      <c r="AD233" s="235"/>
      <c r="AE233" s="235"/>
      <c r="AF233" s="235"/>
      <c r="AG233" s="235"/>
      <c r="AH233" s="15"/>
      <c r="AI233" s="51"/>
    </row>
    <row r="234" spans="2:35" ht="17.25" customHeight="1">
      <c r="B234" s="50"/>
      <c r="C234" s="16"/>
      <c r="D234" s="19" t="s">
        <v>78</v>
      </c>
      <c r="E234" s="17"/>
      <c r="F234" s="17"/>
      <c r="G234" s="17"/>
      <c r="H234" s="17"/>
      <c r="I234" s="17"/>
      <c r="J234" s="17"/>
      <c r="K234" s="17"/>
      <c r="L234" s="17"/>
      <c r="M234" s="17"/>
      <c r="N234" s="17"/>
      <c r="O234" s="17"/>
      <c r="P234" s="17"/>
      <c r="Q234" s="18"/>
      <c r="R234" s="51"/>
      <c r="S234" s="50"/>
      <c r="T234" s="16"/>
      <c r="U234" s="19" t="s">
        <v>78</v>
      </c>
      <c r="V234" s="17"/>
      <c r="W234" s="17"/>
      <c r="X234" s="17"/>
      <c r="Y234" s="17"/>
      <c r="Z234" s="17"/>
      <c r="AA234" s="17"/>
      <c r="AB234" s="17"/>
      <c r="AC234" s="17"/>
      <c r="AD234" s="17"/>
      <c r="AE234" s="17"/>
      <c r="AF234" s="17"/>
      <c r="AG234" s="17"/>
      <c r="AH234" s="18"/>
      <c r="AI234" s="51"/>
    </row>
    <row r="235" spans="2:35" ht="15.4" customHeight="1">
      <c r="B235" s="52"/>
      <c r="C235" s="53"/>
      <c r="D235" s="53"/>
      <c r="E235" s="53"/>
      <c r="F235" s="53"/>
      <c r="G235" s="53"/>
      <c r="H235" s="53"/>
      <c r="I235" s="53"/>
      <c r="J235" s="53"/>
      <c r="K235" s="53"/>
      <c r="L235" s="53"/>
      <c r="M235" s="53"/>
      <c r="N235" s="53"/>
      <c r="O235" s="53"/>
      <c r="P235" s="53"/>
      <c r="Q235" s="53"/>
      <c r="R235" s="54"/>
      <c r="S235" s="52"/>
      <c r="T235" s="53"/>
      <c r="U235" s="53"/>
      <c r="V235" s="53"/>
      <c r="W235" s="53"/>
      <c r="X235" s="53"/>
      <c r="Y235" s="53"/>
      <c r="Z235" s="53"/>
      <c r="AA235" s="53"/>
      <c r="AB235" s="53"/>
      <c r="AC235" s="53"/>
      <c r="AD235" s="53"/>
      <c r="AE235" s="53"/>
      <c r="AF235" s="53"/>
      <c r="AG235" s="53"/>
      <c r="AH235" s="53"/>
      <c r="AI235" s="54"/>
    </row>
    <row r="236" spans="2:35" ht="15.4" customHeight="1">
      <c r="B236" s="47"/>
      <c r="C236" s="48"/>
      <c r="D236" s="48"/>
      <c r="E236" s="48"/>
      <c r="F236" s="48"/>
      <c r="G236" s="48"/>
      <c r="H236" s="48"/>
      <c r="I236" s="48"/>
      <c r="J236" s="48"/>
      <c r="K236" s="48"/>
      <c r="L236" s="48"/>
      <c r="M236" s="48"/>
      <c r="N236" s="48"/>
      <c r="O236" s="48"/>
      <c r="P236" s="48"/>
      <c r="Q236" s="48"/>
      <c r="R236" s="49"/>
      <c r="S236" s="47"/>
      <c r="T236" s="48"/>
      <c r="U236" s="48"/>
      <c r="V236" s="48"/>
      <c r="W236" s="48"/>
      <c r="X236" s="48"/>
      <c r="Y236" s="48"/>
      <c r="Z236" s="48"/>
      <c r="AA236" s="48"/>
      <c r="AB236" s="48"/>
      <c r="AC236" s="48"/>
      <c r="AD236" s="48"/>
      <c r="AE236" s="48"/>
      <c r="AF236" s="48"/>
      <c r="AG236" s="48"/>
      <c r="AH236" s="48"/>
      <c r="AI236" s="49"/>
    </row>
    <row r="237" spans="2:35" ht="15.4" customHeight="1">
      <c r="B237" s="50"/>
      <c r="C237" s="11"/>
      <c r="D237" s="12"/>
      <c r="E237" s="12"/>
      <c r="F237" s="12"/>
      <c r="G237" s="12"/>
      <c r="H237" s="12"/>
      <c r="I237" s="12"/>
      <c r="J237" s="12"/>
      <c r="K237" s="12"/>
      <c r="L237" s="12"/>
      <c r="M237" s="12"/>
      <c r="N237" s="12"/>
      <c r="O237" s="12"/>
      <c r="P237" s="12"/>
      <c r="Q237" s="13"/>
      <c r="R237" s="51"/>
      <c r="S237" s="50"/>
      <c r="T237" s="11"/>
      <c r="U237" s="12"/>
      <c r="V237" s="12"/>
      <c r="W237" s="12"/>
      <c r="X237" s="12"/>
      <c r="Y237" s="12"/>
      <c r="Z237" s="12"/>
      <c r="AA237" s="12"/>
      <c r="AB237" s="12"/>
      <c r="AC237" s="12"/>
      <c r="AD237" s="12"/>
      <c r="AE237" s="12"/>
      <c r="AF237" s="12"/>
      <c r="AG237" s="12"/>
      <c r="AH237" s="13"/>
      <c r="AI237" s="51"/>
    </row>
    <row r="238" spans="2:35" ht="18.399999999999999" customHeight="1">
      <c r="B238" s="50"/>
      <c r="C238" s="14"/>
      <c r="D238" s="227" t="s">
        <v>71</v>
      </c>
      <c r="E238" s="227"/>
      <c r="F238" s="227"/>
      <c r="G238" s="223" t="s">
        <v>79</v>
      </c>
      <c r="H238" s="223"/>
      <c r="I238" s="223"/>
      <c r="J238" s="223"/>
      <c r="K238" s="223"/>
      <c r="L238" s="223"/>
      <c r="M238" s="223"/>
      <c r="N238" s="223"/>
      <c r="O238" s="223"/>
      <c r="P238" s="223"/>
      <c r="Q238" s="15"/>
      <c r="R238" s="51"/>
      <c r="S238" s="50"/>
      <c r="T238" s="14"/>
      <c r="U238" s="227" t="s">
        <v>71</v>
      </c>
      <c r="V238" s="227"/>
      <c r="W238" s="227"/>
      <c r="X238" s="223" t="s">
        <v>79</v>
      </c>
      <c r="Y238" s="223"/>
      <c r="Z238" s="223"/>
      <c r="AA238" s="223"/>
      <c r="AB238" s="223"/>
      <c r="AC238" s="223"/>
      <c r="AD238" s="223"/>
      <c r="AE238" s="223"/>
      <c r="AF238" s="223"/>
      <c r="AG238" s="223"/>
      <c r="AH238" s="15"/>
      <c r="AI238" s="51"/>
    </row>
    <row r="239" spans="2:35" ht="18.399999999999999" customHeight="1">
      <c r="B239" s="50"/>
      <c r="C239" s="14"/>
      <c r="D239" s="227" t="s">
        <v>72</v>
      </c>
      <c r="E239" s="227"/>
      <c r="F239" s="227"/>
      <c r="G239" s="239" t="str">
        <f>IF('陸上２（参加者名簿）'!AX160="","",IF('陸上２（参加者名簿）'!AX160="４００mR","",IF('陸上２（参加者名簿）'!AX160="４×１００","",'陸上２（参加者名簿）'!AX160)))</f>
        <v/>
      </c>
      <c r="H239" s="239"/>
      <c r="I239" s="239"/>
      <c r="J239" s="239"/>
      <c r="K239" s="239"/>
      <c r="L239" s="224" t="s">
        <v>35</v>
      </c>
      <c r="M239" s="224"/>
      <c r="N239" s="239" t="str">
        <f>IF(G244="","",IF('陸上２（参加者名簿）'!AX160="４００mR","",IF('陸上２（参加者名簿）'!$AM$160="","",'陸上２（参加者名簿）'!$AM$160)))</f>
        <v/>
      </c>
      <c r="O239" s="239"/>
      <c r="P239" s="239"/>
      <c r="Q239" s="20" t="str">
        <f>IF(N239="","",IF(N239="女",1,""))</f>
        <v/>
      </c>
      <c r="R239" s="51"/>
      <c r="S239" s="50"/>
      <c r="T239" s="14"/>
      <c r="U239" s="227" t="s">
        <v>72</v>
      </c>
      <c r="V239" s="227"/>
      <c r="W239" s="227"/>
      <c r="X239" s="239" t="str">
        <f>IF('陸上２（参加者名簿）'!AX162="","",IF('陸上２（参加者名簿）'!AX1637="４００mR","",IF('陸上２（参加者名簿）'!AX162="４×１００","",'陸上２（参加者名簿）'!AX162)))</f>
        <v/>
      </c>
      <c r="Y239" s="239"/>
      <c r="Z239" s="239"/>
      <c r="AA239" s="239"/>
      <c r="AB239" s="239"/>
      <c r="AC239" s="224" t="s">
        <v>35</v>
      </c>
      <c r="AD239" s="224"/>
      <c r="AE239" s="239" t="str">
        <f>IF(X244="","",IF('陸上２（参加者名簿）'!AX162="４００mR","",IF('陸上２（参加者名簿）'!$AM$162="","",'陸上２（参加者名簿）'!$AM$162)))</f>
        <v/>
      </c>
      <c r="AF239" s="239"/>
      <c r="AG239" s="239"/>
      <c r="AH239" s="20" t="str">
        <f>IF(AE239="","",IF(AE239="女",1,""))</f>
        <v/>
      </c>
      <c r="AI239" s="51"/>
    </row>
    <row r="240" spans="2:35" ht="18.399999999999999" customHeight="1">
      <c r="B240" s="50"/>
      <c r="C240" s="14"/>
      <c r="D240" s="227" t="s">
        <v>166</v>
      </c>
      <c r="E240" s="227"/>
      <c r="F240" s="227"/>
      <c r="G240" s="239" t="str">
        <f>IF(G244="","",IF('陸上２（参加者名簿）'!AX160="４００mR","",IF('陸上２（参加者名簿）'!$O$16="","",'陸上２（参加者名簿）'!$O$16)))</f>
        <v/>
      </c>
      <c r="H240" s="239"/>
      <c r="I240" s="239"/>
      <c r="J240" s="239"/>
      <c r="K240" s="239"/>
      <c r="L240" s="239"/>
      <c r="M240" s="239"/>
      <c r="N240" s="239"/>
      <c r="O240" s="239"/>
      <c r="P240" s="239"/>
      <c r="Q240" s="15"/>
      <c r="R240" s="51"/>
      <c r="S240" s="50"/>
      <c r="T240" s="14"/>
      <c r="U240" s="227" t="s">
        <v>166</v>
      </c>
      <c r="V240" s="227"/>
      <c r="W240" s="227"/>
      <c r="X240" s="239" t="str">
        <f>IF(X244="","",IF('陸上２（参加者名簿）'!AX162="４００mR","",IF('陸上２（参加者名簿）'!$O$16="","",'陸上２（参加者名簿）'!$O$16)))</f>
        <v/>
      </c>
      <c r="Y240" s="239"/>
      <c r="Z240" s="239"/>
      <c r="AA240" s="239"/>
      <c r="AB240" s="239"/>
      <c r="AC240" s="239"/>
      <c r="AD240" s="239"/>
      <c r="AE240" s="239"/>
      <c r="AF240" s="239"/>
      <c r="AG240" s="239"/>
      <c r="AH240" s="15"/>
      <c r="AI240" s="51"/>
    </row>
    <row r="241" spans="2:35" ht="18.399999999999999" customHeight="1">
      <c r="B241" s="50"/>
      <c r="C241" s="14"/>
      <c r="D241" s="227" t="s">
        <v>74</v>
      </c>
      <c r="E241" s="227"/>
      <c r="F241" s="227"/>
      <c r="G241" s="239" t="str">
        <f>IF(G244="","",IF('陸上２（参加者名簿）'!AX160="４００mR","",IF('陸上２（参加者名簿）'!$AH$16="","",'陸上２（参加者名簿）'!$AH$16)))</f>
        <v/>
      </c>
      <c r="H241" s="239"/>
      <c r="I241" s="239"/>
      <c r="J241" s="239"/>
      <c r="K241" s="239"/>
      <c r="L241" s="239"/>
      <c r="M241" s="239"/>
      <c r="N241" s="239"/>
      <c r="O241" s="239"/>
      <c r="P241" s="239"/>
      <c r="Q241" s="15"/>
      <c r="R241" s="51"/>
      <c r="S241" s="50"/>
      <c r="T241" s="14"/>
      <c r="U241" s="227" t="s">
        <v>74</v>
      </c>
      <c r="V241" s="227"/>
      <c r="W241" s="227"/>
      <c r="X241" s="239" t="str">
        <f>IF(X244="","",IF('陸上２（参加者名簿）'!AX162="４００mR","",IF('陸上２（参加者名簿）'!$AH$16="","",'陸上２（参加者名簿）'!$AH$16)))</f>
        <v/>
      </c>
      <c r="Y241" s="239"/>
      <c r="Z241" s="239"/>
      <c r="AA241" s="239"/>
      <c r="AB241" s="239"/>
      <c r="AC241" s="239"/>
      <c r="AD241" s="239"/>
      <c r="AE241" s="239"/>
      <c r="AF241" s="239"/>
      <c r="AG241" s="239"/>
      <c r="AH241" s="15"/>
      <c r="AI241" s="51"/>
    </row>
    <row r="242" spans="2:35" ht="18.399999999999999" customHeight="1">
      <c r="B242" s="50"/>
      <c r="C242" s="14"/>
      <c r="D242" s="227" t="s">
        <v>152</v>
      </c>
      <c r="E242" s="227"/>
      <c r="F242" s="227"/>
      <c r="G242" s="239" t="str">
        <f>IF(G244="","",IF('陸上２（参加者名簿）'!AX160="４００mR","",IF('陸上２（参加者名簿）'!$F$160="","",'陸上２（参加者名簿）'!$F$160)))</f>
        <v/>
      </c>
      <c r="H242" s="239"/>
      <c r="I242" s="239"/>
      <c r="J242" s="239"/>
      <c r="K242" s="239"/>
      <c r="L242" s="239"/>
      <c r="M242" s="239"/>
      <c r="N242" s="239"/>
      <c r="O242" s="239"/>
      <c r="P242" s="239"/>
      <c r="Q242" s="15"/>
      <c r="R242" s="51"/>
      <c r="S242" s="50"/>
      <c r="T242" s="14"/>
      <c r="U242" s="227" t="s">
        <v>152</v>
      </c>
      <c r="V242" s="227"/>
      <c r="W242" s="227"/>
      <c r="X242" s="239" t="str">
        <f>IF(X244="","",IF('陸上２（参加者名簿）'!AX162="４００mR","",IF('陸上２（参加者名簿）'!$F$162="","",'陸上２（参加者名簿）'!$F$162)))</f>
        <v/>
      </c>
      <c r="Y242" s="239"/>
      <c r="Z242" s="239"/>
      <c r="AA242" s="239"/>
      <c r="AB242" s="239"/>
      <c r="AC242" s="239"/>
      <c r="AD242" s="239"/>
      <c r="AE242" s="239"/>
      <c r="AF242" s="239"/>
      <c r="AG242" s="239"/>
      <c r="AH242" s="15"/>
      <c r="AI242" s="51"/>
    </row>
    <row r="243" spans="2:35" ht="12.2" customHeight="1">
      <c r="B243" s="50"/>
      <c r="C243" s="14"/>
      <c r="D243" s="237" t="s">
        <v>77</v>
      </c>
      <c r="E243" s="237"/>
      <c r="F243" s="237"/>
      <c r="G243" s="238" t="str">
        <f>IF('陸上２（参加者名簿）'!AX160="４００mR","",IF('陸上２（参加者名簿）'!$L$160="","",'陸上２（参加者名簿）'!$L$160))</f>
        <v/>
      </c>
      <c r="H243" s="238"/>
      <c r="I243" s="238"/>
      <c r="J243" s="238"/>
      <c r="K243" s="238"/>
      <c r="L243" s="238"/>
      <c r="M243" s="238"/>
      <c r="N243" s="238"/>
      <c r="O243" s="238"/>
      <c r="P243" s="238"/>
      <c r="Q243" s="15"/>
      <c r="R243" s="51"/>
      <c r="S243" s="50"/>
      <c r="T243" s="14"/>
      <c r="U243" s="237" t="s">
        <v>77</v>
      </c>
      <c r="V243" s="237"/>
      <c r="W243" s="237"/>
      <c r="X243" s="238" t="str">
        <f>IF('陸上２（参加者名簿）'!AX162="４００mR","",IF('陸上２（参加者名簿）'!$L$162="","",'陸上２（参加者名簿）'!$L$162))</f>
        <v/>
      </c>
      <c r="Y243" s="238"/>
      <c r="Z243" s="238"/>
      <c r="AA243" s="238"/>
      <c r="AB243" s="238"/>
      <c r="AC243" s="238"/>
      <c r="AD243" s="238"/>
      <c r="AE243" s="238"/>
      <c r="AF243" s="238"/>
      <c r="AG243" s="238"/>
      <c r="AH243" s="15"/>
      <c r="AI243" s="51"/>
    </row>
    <row r="244" spans="2:35" ht="18.399999999999999" customHeight="1">
      <c r="B244" s="50"/>
      <c r="C244" s="14"/>
      <c r="D244" s="236" t="s">
        <v>75</v>
      </c>
      <c r="E244" s="236"/>
      <c r="F244" s="236"/>
      <c r="G244" s="126" t="str">
        <f>IF('陸上２（参加者名簿）'!AX161="４００mR","",IF('陸上２（参加者名簿）'!$L$161="","",'陸上２（参加者名簿）'!$L$161))</f>
        <v/>
      </c>
      <c r="H244" s="126"/>
      <c r="I244" s="126"/>
      <c r="J244" s="126"/>
      <c r="K244" s="126"/>
      <c r="L244" s="126"/>
      <c r="M244" s="126"/>
      <c r="N244" s="126"/>
      <c r="O244" s="126"/>
      <c r="P244" s="126"/>
      <c r="Q244" s="15"/>
      <c r="R244" s="51"/>
      <c r="S244" s="50"/>
      <c r="T244" s="14"/>
      <c r="U244" s="236" t="s">
        <v>75</v>
      </c>
      <c r="V244" s="236"/>
      <c r="W244" s="236"/>
      <c r="X244" s="126" t="str">
        <f>IF('陸上２（参加者名簿）'!AX163="４００mR","",IF('陸上２（参加者名簿）'!$L$163="","",'陸上２（参加者名簿）'!$L$163))</f>
        <v/>
      </c>
      <c r="Y244" s="126"/>
      <c r="Z244" s="126"/>
      <c r="AA244" s="126"/>
      <c r="AB244" s="126"/>
      <c r="AC244" s="126"/>
      <c r="AD244" s="126"/>
      <c r="AE244" s="126"/>
      <c r="AF244" s="126"/>
      <c r="AG244" s="126"/>
      <c r="AH244" s="15"/>
      <c r="AI244" s="51"/>
    </row>
    <row r="245" spans="2:35" ht="18.399999999999999" customHeight="1">
      <c r="B245" s="50"/>
      <c r="C245" s="14"/>
      <c r="D245" s="227" t="s">
        <v>76</v>
      </c>
      <c r="E245" s="227"/>
      <c r="F245" s="227"/>
      <c r="G245" s="235"/>
      <c r="H245" s="235"/>
      <c r="I245" s="235"/>
      <c r="J245" s="235"/>
      <c r="K245" s="235"/>
      <c r="L245" s="235"/>
      <c r="M245" s="235"/>
      <c r="N245" s="235"/>
      <c r="O245" s="235"/>
      <c r="P245" s="235"/>
      <c r="Q245" s="15"/>
      <c r="R245" s="51"/>
      <c r="S245" s="50"/>
      <c r="T245" s="14"/>
      <c r="U245" s="227" t="s">
        <v>76</v>
      </c>
      <c r="V245" s="227"/>
      <c r="W245" s="227"/>
      <c r="X245" s="235"/>
      <c r="Y245" s="235"/>
      <c r="Z245" s="235"/>
      <c r="AA245" s="235"/>
      <c r="AB245" s="235"/>
      <c r="AC245" s="235"/>
      <c r="AD245" s="235"/>
      <c r="AE245" s="235"/>
      <c r="AF245" s="235"/>
      <c r="AG245" s="235"/>
      <c r="AH245" s="15"/>
      <c r="AI245" s="51"/>
    </row>
    <row r="246" spans="2:35" ht="17.25" customHeight="1">
      <c r="B246" s="50"/>
      <c r="C246" s="16"/>
      <c r="D246" s="19" t="s">
        <v>78</v>
      </c>
      <c r="E246" s="17"/>
      <c r="F246" s="17"/>
      <c r="G246" s="17"/>
      <c r="H246" s="17"/>
      <c r="I246" s="17"/>
      <c r="J246" s="17"/>
      <c r="K246" s="17"/>
      <c r="L246" s="17"/>
      <c r="M246" s="17"/>
      <c r="N246" s="17"/>
      <c r="O246" s="17"/>
      <c r="P246" s="17"/>
      <c r="Q246" s="18"/>
      <c r="R246" s="51"/>
      <c r="S246" s="50"/>
      <c r="T246" s="16"/>
      <c r="U246" s="19" t="s">
        <v>78</v>
      </c>
      <c r="V246" s="17"/>
      <c r="W246" s="17"/>
      <c r="X246" s="17"/>
      <c r="Y246" s="17"/>
      <c r="Z246" s="17"/>
      <c r="AA246" s="17"/>
      <c r="AB246" s="17"/>
      <c r="AC246" s="17"/>
      <c r="AD246" s="17"/>
      <c r="AE246" s="17"/>
      <c r="AF246" s="17"/>
      <c r="AG246" s="17"/>
      <c r="AH246" s="18"/>
      <c r="AI246" s="51"/>
    </row>
    <row r="247" spans="2:35" ht="15.4" customHeight="1">
      <c r="B247" s="52"/>
      <c r="C247" s="53"/>
      <c r="D247" s="53"/>
      <c r="E247" s="53"/>
      <c r="F247" s="53"/>
      <c r="G247" s="53"/>
      <c r="H247" s="53"/>
      <c r="I247" s="53"/>
      <c r="J247" s="53"/>
      <c r="K247" s="53"/>
      <c r="L247" s="53"/>
      <c r="M247" s="53"/>
      <c r="N247" s="53"/>
      <c r="O247" s="53"/>
      <c r="P247" s="53"/>
      <c r="Q247" s="53"/>
      <c r="R247" s="54"/>
      <c r="S247" s="52"/>
      <c r="T247" s="53"/>
      <c r="U247" s="53"/>
      <c r="V247" s="53"/>
      <c r="W247" s="53"/>
      <c r="X247" s="53"/>
      <c r="Y247" s="53"/>
      <c r="Z247" s="53"/>
      <c r="AA247" s="53"/>
      <c r="AB247" s="53"/>
      <c r="AC247" s="53"/>
      <c r="AD247" s="53"/>
      <c r="AE247" s="53"/>
      <c r="AF247" s="53"/>
      <c r="AG247" s="53"/>
      <c r="AH247" s="53"/>
      <c r="AI247" s="54"/>
    </row>
    <row r="258" spans="2:35" ht="11.25" customHeight="1">
      <c r="B258" s="234" t="s">
        <v>103</v>
      </c>
      <c r="C258" s="234"/>
      <c r="D258" s="234"/>
      <c r="E258" s="234"/>
    </row>
    <row r="259" spans="2:35" ht="11.25" customHeight="1">
      <c r="B259" s="234"/>
      <c r="C259" s="234"/>
      <c r="D259" s="234"/>
      <c r="E259" s="234"/>
    </row>
    <row r="260" spans="2:35" ht="18.75">
      <c r="B260" s="234"/>
      <c r="C260" s="234"/>
      <c r="D260" s="234"/>
      <c r="E260" s="234"/>
      <c r="F260" s="26"/>
      <c r="G260" s="233" t="str">
        <f>IF($G$10="","",$G$10)</f>
        <v>第４９回広島県民スポーツ大会　陸上競技個人申込書</v>
      </c>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6"/>
      <c r="AF260" s="26"/>
      <c r="AG260" s="26"/>
      <c r="AH260" s="26"/>
      <c r="AI260" s="26"/>
    </row>
    <row r="262" spans="2:35" ht="15.4" customHeight="1">
      <c r="B262" s="47"/>
      <c r="C262" s="48"/>
      <c r="D262" s="48"/>
      <c r="E262" s="48"/>
      <c r="F262" s="48"/>
      <c r="G262" s="48"/>
      <c r="H262" s="48"/>
      <c r="I262" s="48"/>
      <c r="J262" s="48"/>
      <c r="K262" s="48"/>
      <c r="L262" s="48"/>
      <c r="M262" s="48"/>
      <c r="N262" s="48"/>
      <c r="O262" s="48"/>
      <c r="P262" s="48"/>
      <c r="Q262" s="48"/>
      <c r="R262" s="49"/>
      <c r="S262" s="47"/>
      <c r="T262" s="48"/>
      <c r="U262" s="48"/>
      <c r="V262" s="48"/>
      <c r="W262" s="48"/>
      <c r="X262" s="48"/>
      <c r="Y262" s="48"/>
      <c r="Z262" s="48"/>
      <c r="AA262" s="48"/>
      <c r="AB262" s="48"/>
      <c r="AC262" s="48"/>
      <c r="AD262" s="48"/>
      <c r="AE262" s="48"/>
      <c r="AF262" s="48"/>
      <c r="AG262" s="48"/>
      <c r="AH262" s="48"/>
      <c r="AI262" s="49"/>
    </row>
    <row r="263" spans="2:35" ht="15.4" customHeight="1">
      <c r="B263" s="50"/>
      <c r="C263" s="11"/>
      <c r="D263" s="12"/>
      <c r="E263" s="12"/>
      <c r="F263" s="12"/>
      <c r="G263" s="12"/>
      <c r="H263" s="12"/>
      <c r="I263" s="12"/>
      <c r="J263" s="12"/>
      <c r="K263" s="12"/>
      <c r="L263" s="12"/>
      <c r="M263" s="12"/>
      <c r="N263" s="12"/>
      <c r="O263" s="12"/>
      <c r="P263" s="12"/>
      <c r="Q263" s="13"/>
      <c r="R263" s="51"/>
      <c r="S263" s="50"/>
      <c r="T263" s="11"/>
      <c r="U263" s="12"/>
      <c r="V263" s="12"/>
      <c r="W263" s="12"/>
      <c r="X263" s="12"/>
      <c r="Y263" s="12"/>
      <c r="Z263" s="12"/>
      <c r="AA263" s="12"/>
      <c r="AB263" s="12"/>
      <c r="AC263" s="12"/>
      <c r="AD263" s="12"/>
      <c r="AE263" s="12"/>
      <c r="AF263" s="12"/>
      <c r="AG263" s="12"/>
      <c r="AH263" s="13"/>
      <c r="AI263" s="51"/>
    </row>
    <row r="264" spans="2:35" ht="18.399999999999999" customHeight="1">
      <c r="B264" s="50"/>
      <c r="C264" s="14"/>
      <c r="D264" s="227" t="s">
        <v>71</v>
      </c>
      <c r="E264" s="227"/>
      <c r="F264" s="227"/>
      <c r="G264" s="223" t="s">
        <v>79</v>
      </c>
      <c r="H264" s="223"/>
      <c r="I264" s="223"/>
      <c r="J264" s="223"/>
      <c r="K264" s="223"/>
      <c r="L264" s="223"/>
      <c r="M264" s="223"/>
      <c r="N264" s="223"/>
      <c r="O264" s="223"/>
      <c r="P264" s="223"/>
      <c r="Q264" s="15"/>
      <c r="R264" s="51"/>
      <c r="S264" s="50"/>
      <c r="T264" s="14"/>
      <c r="U264" s="227" t="s">
        <v>71</v>
      </c>
      <c r="V264" s="227"/>
      <c r="W264" s="227"/>
      <c r="X264" s="223" t="s">
        <v>79</v>
      </c>
      <c r="Y264" s="223"/>
      <c r="Z264" s="223"/>
      <c r="AA264" s="223"/>
      <c r="AB264" s="223"/>
      <c r="AC264" s="223"/>
      <c r="AD264" s="223"/>
      <c r="AE264" s="223"/>
      <c r="AF264" s="223"/>
      <c r="AG264" s="223"/>
      <c r="AH264" s="15"/>
      <c r="AI264" s="51"/>
    </row>
    <row r="265" spans="2:35" ht="18.399999999999999" customHeight="1">
      <c r="B265" s="50"/>
      <c r="C265" s="14"/>
      <c r="D265" s="227" t="s">
        <v>72</v>
      </c>
      <c r="E265" s="227"/>
      <c r="F265" s="227"/>
      <c r="G265" s="239" t="str">
        <f>IF('陸上２（参加者名簿）'!AX164="","",IF('陸上２（参加者名簿）'!AX164="４００mR","",IF('陸上２（参加者名簿）'!AX164="４×１００","",'陸上２（参加者名簿）'!AX164)))</f>
        <v/>
      </c>
      <c r="H265" s="239"/>
      <c r="I265" s="239"/>
      <c r="J265" s="239"/>
      <c r="K265" s="239"/>
      <c r="L265" s="224" t="s">
        <v>35</v>
      </c>
      <c r="M265" s="224"/>
      <c r="N265" s="239" t="str">
        <f>IF(G270="","",IF('陸上２（参加者名簿）'!AX164="４００mR","",IF('陸上２（参加者名簿）'!$AM$164="","",'陸上２（参加者名簿）'!$AM$164)))</f>
        <v/>
      </c>
      <c r="O265" s="239"/>
      <c r="P265" s="239"/>
      <c r="Q265" s="20" t="str">
        <f>IF(N265="","",IF(N265="女",1,""))</f>
        <v/>
      </c>
      <c r="R265" s="51"/>
      <c r="S265" s="50"/>
      <c r="T265" s="14"/>
      <c r="U265" s="227" t="s">
        <v>72</v>
      </c>
      <c r="V265" s="227"/>
      <c r="W265" s="227"/>
      <c r="X265" s="239" t="str">
        <f>IF('陸上２（参加者名簿）'!AX166="","",IF('陸上２（参加者名簿）'!AX166="４００mR","",IF('陸上２（参加者名簿）'!AX166="４×１００","",'陸上２（参加者名簿）'!AX166)))</f>
        <v/>
      </c>
      <c r="Y265" s="239"/>
      <c r="Z265" s="239"/>
      <c r="AA265" s="239"/>
      <c r="AB265" s="239"/>
      <c r="AC265" s="224" t="s">
        <v>35</v>
      </c>
      <c r="AD265" s="224"/>
      <c r="AE265" s="239" t="str">
        <f>IF(X270="","",IF('陸上２（参加者名簿）'!AX166="４００mR","",IF('陸上２（参加者名簿）'!$AM$166="","",'陸上２（参加者名簿）'!$AM$166)))</f>
        <v/>
      </c>
      <c r="AF265" s="239"/>
      <c r="AG265" s="239"/>
      <c r="AH265" s="20" t="str">
        <f>IF(AE265="","",IF(AE265="女",1,""))</f>
        <v/>
      </c>
      <c r="AI265" s="51"/>
    </row>
    <row r="266" spans="2:35" ht="18.399999999999999" customHeight="1">
      <c r="B266" s="50"/>
      <c r="C266" s="14"/>
      <c r="D266" s="227" t="s">
        <v>166</v>
      </c>
      <c r="E266" s="227"/>
      <c r="F266" s="227"/>
      <c r="G266" s="239" t="str">
        <f>IF(G270="","",IF('陸上２（参加者名簿）'!AX164="４００mR","",IF('陸上２（参加者名簿）'!$O$16="","",'陸上２（参加者名簿）'!$O$16)))</f>
        <v/>
      </c>
      <c r="H266" s="239"/>
      <c r="I266" s="239"/>
      <c r="J266" s="239"/>
      <c r="K266" s="239"/>
      <c r="L266" s="239"/>
      <c r="M266" s="239"/>
      <c r="N266" s="239"/>
      <c r="O266" s="239"/>
      <c r="P266" s="239"/>
      <c r="Q266" s="15"/>
      <c r="R266" s="51"/>
      <c r="S266" s="50"/>
      <c r="T266" s="14"/>
      <c r="U266" s="227" t="s">
        <v>166</v>
      </c>
      <c r="V266" s="227"/>
      <c r="W266" s="227"/>
      <c r="X266" s="239" t="str">
        <f>IF(X270="","",IF('陸上２（参加者名簿）'!AX166="４００mR","",IF('陸上２（参加者名簿）'!$O$16="","",'陸上２（参加者名簿）'!$O$16)))</f>
        <v/>
      </c>
      <c r="Y266" s="239"/>
      <c r="Z266" s="239"/>
      <c r="AA266" s="239"/>
      <c r="AB266" s="239"/>
      <c r="AC266" s="239"/>
      <c r="AD266" s="239"/>
      <c r="AE266" s="239"/>
      <c r="AF266" s="239"/>
      <c r="AG266" s="239"/>
      <c r="AH266" s="15"/>
      <c r="AI266" s="51"/>
    </row>
    <row r="267" spans="2:35" ht="18.399999999999999" customHeight="1">
      <c r="B267" s="50"/>
      <c r="C267" s="14"/>
      <c r="D267" s="227" t="s">
        <v>74</v>
      </c>
      <c r="E267" s="227"/>
      <c r="F267" s="227"/>
      <c r="G267" s="239" t="str">
        <f>IF(G270="","",IF('陸上２（参加者名簿）'!AX164="４００mR","",IF('陸上２（参加者名簿）'!$AH$16="","",'陸上２（参加者名簿）'!$AH$16)))</f>
        <v/>
      </c>
      <c r="H267" s="239"/>
      <c r="I267" s="239"/>
      <c r="J267" s="239"/>
      <c r="K267" s="239"/>
      <c r="L267" s="239"/>
      <c r="M267" s="239"/>
      <c r="N267" s="239"/>
      <c r="O267" s="239"/>
      <c r="P267" s="239"/>
      <c r="Q267" s="15"/>
      <c r="R267" s="51"/>
      <c r="S267" s="50"/>
      <c r="T267" s="14"/>
      <c r="U267" s="227" t="s">
        <v>74</v>
      </c>
      <c r="V267" s="227"/>
      <c r="W267" s="227"/>
      <c r="X267" s="239" t="str">
        <f>IF(X270="","",IF('陸上２（参加者名簿）'!AX166="４００mR","",IF('陸上２（参加者名簿）'!$AH$16="","",'陸上２（参加者名簿）'!$AH$16)))</f>
        <v/>
      </c>
      <c r="Y267" s="239"/>
      <c r="Z267" s="239"/>
      <c r="AA267" s="239"/>
      <c r="AB267" s="239"/>
      <c r="AC267" s="239"/>
      <c r="AD267" s="239"/>
      <c r="AE267" s="239"/>
      <c r="AF267" s="239"/>
      <c r="AG267" s="239"/>
      <c r="AH267" s="15"/>
      <c r="AI267" s="51"/>
    </row>
    <row r="268" spans="2:35" ht="18.399999999999999" customHeight="1">
      <c r="B268" s="50"/>
      <c r="C268" s="14"/>
      <c r="D268" s="227" t="s">
        <v>152</v>
      </c>
      <c r="E268" s="227"/>
      <c r="F268" s="227"/>
      <c r="G268" s="239" t="str">
        <f>IF(G270="","",IF('陸上２（参加者名簿）'!AX164="４００mR","",IF('陸上２（参加者名簿）'!$F$164="","",'陸上２（参加者名簿）'!$F$164)))</f>
        <v/>
      </c>
      <c r="H268" s="239"/>
      <c r="I268" s="239"/>
      <c r="J268" s="239"/>
      <c r="K268" s="239"/>
      <c r="L268" s="239"/>
      <c r="M268" s="239"/>
      <c r="N268" s="239"/>
      <c r="O268" s="239"/>
      <c r="P268" s="239"/>
      <c r="Q268" s="15"/>
      <c r="R268" s="51"/>
      <c r="S268" s="50"/>
      <c r="T268" s="14"/>
      <c r="U268" s="227" t="s">
        <v>152</v>
      </c>
      <c r="V268" s="227"/>
      <c r="W268" s="227"/>
      <c r="X268" s="239" t="str">
        <f>IF(X270="","",IF('陸上２（参加者名簿）'!AX166="４００mR","",IF('陸上２（参加者名簿）'!$F$166="","",'陸上２（参加者名簿）'!$F$166)))</f>
        <v/>
      </c>
      <c r="Y268" s="239"/>
      <c r="Z268" s="239"/>
      <c r="AA268" s="239"/>
      <c r="AB268" s="239"/>
      <c r="AC268" s="239"/>
      <c r="AD268" s="239"/>
      <c r="AE268" s="239"/>
      <c r="AF268" s="239"/>
      <c r="AG268" s="239"/>
      <c r="AH268" s="15"/>
      <c r="AI268" s="51"/>
    </row>
    <row r="269" spans="2:35" ht="12.2" customHeight="1">
      <c r="B269" s="50"/>
      <c r="C269" s="14"/>
      <c r="D269" s="237" t="s">
        <v>77</v>
      </c>
      <c r="E269" s="237"/>
      <c r="F269" s="237"/>
      <c r="G269" s="238" t="str">
        <f>IF('陸上２（参加者名簿）'!AX164="４００mR","",IF('陸上２（参加者名簿）'!$L$164="","",'陸上２（参加者名簿）'!$L$164))</f>
        <v/>
      </c>
      <c r="H269" s="238"/>
      <c r="I269" s="238"/>
      <c r="J269" s="238"/>
      <c r="K269" s="238"/>
      <c r="L269" s="238"/>
      <c r="M269" s="238"/>
      <c r="N269" s="238"/>
      <c r="O269" s="238"/>
      <c r="P269" s="238"/>
      <c r="Q269" s="15"/>
      <c r="R269" s="51"/>
      <c r="S269" s="50"/>
      <c r="T269" s="14"/>
      <c r="U269" s="237" t="s">
        <v>77</v>
      </c>
      <c r="V269" s="237"/>
      <c r="W269" s="237"/>
      <c r="X269" s="238" t="str">
        <f>IF('陸上２（参加者名簿）'!AX166="４００mR","",IF('陸上２（参加者名簿）'!$L$166="","",'陸上２（参加者名簿）'!$L$166))</f>
        <v/>
      </c>
      <c r="Y269" s="238"/>
      <c r="Z269" s="238"/>
      <c r="AA269" s="238"/>
      <c r="AB269" s="238"/>
      <c r="AC269" s="238"/>
      <c r="AD269" s="238"/>
      <c r="AE269" s="238"/>
      <c r="AF269" s="238"/>
      <c r="AG269" s="238"/>
      <c r="AH269" s="15"/>
      <c r="AI269" s="51"/>
    </row>
    <row r="270" spans="2:35" ht="18.399999999999999" customHeight="1">
      <c r="B270" s="50"/>
      <c r="C270" s="14"/>
      <c r="D270" s="236" t="s">
        <v>75</v>
      </c>
      <c r="E270" s="236"/>
      <c r="F270" s="236"/>
      <c r="G270" s="126" t="str">
        <f>IF('陸上２（参加者名簿）'!AX165="４００mR","",IF('陸上２（参加者名簿）'!$L$165="","",'陸上２（参加者名簿）'!$L$165))</f>
        <v/>
      </c>
      <c r="H270" s="126"/>
      <c r="I270" s="126"/>
      <c r="J270" s="126"/>
      <c r="K270" s="126"/>
      <c r="L270" s="126"/>
      <c r="M270" s="126"/>
      <c r="N270" s="126"/>
      <c r="O270" s="126"/>
      <c r="P270" s="126"/>
      <c r="Q270" s="15"/>
      <c r="R270" s="51"/>
      <c r="S270" s="50"/>
      <c r="T270" s="14"/>
      <c r="U270" s="236" t="s">
        <v>75</v>
      </c>
      <c r="V270" s="236"/>
      <c r="W270" s="236"/>
      <c r="X270" s="126" t="str">
        <f>IF('陸上２（参加者名簿）'!AX167="４００mR","",IF('陸上２（参加者名簿）'!$L$167="","",'陸上２（参加者名簿）'!$L$167))</f>
        <v/>
      </c>
      <c r="Y270" s="126"/>
      <c r="Z270" s="126"/>
      <c r="AA270" s="126"/>
      <c r="AB270" s="126"/>
      <c r="AC270" s="126"/>
      <c r="AD270" s="126"/>
      <c r="AE270" s="126"/>
      <c r="AF270" s="126"/>
      <c r="AG270" s="126"/>
      <c r="AH270" s="15"/>
      <c r="AI270" s="51"/>
    </row>
    <row r="271" spans="2:35" ht="18.399999999999999" customHeight="1">
      <c r="B271" s="50"/>
      <c r="C271" s="14"/>
      <c r="D271" s="227" t="s">
        <v>76</v>
      </c>
      <c r="E271" s="227"/>
      <c r="F271" s="227"/>
      <c r="G271" s="235"/>
      <c r="H271" s="235"/>
      <c r="I271" s="235"/>
      <c r="J271" s="235"/>
      <c r="K271" s="235"/>
      <c r="L271" s="235"/>
      <c r="M271" s="235"/>
      <c r="N271" s="235"/>
      <c r="O271" s="235"/>
      <c r="P271" s="235"/>
      <c r="Q271" s="15"/>
      <c r="R271" s="51"/>
      <c r="S271" s="50"/>
      <c r="T271" s="14"/>
      <c r="U271" s="227" t="s">
        <v>76</v>
      </c>
      <c r="V271" s="227"/>
      <c r="W271" s="227"/>
      <c r="X271" s="235"/>
      <c r="Y271" s="235"/>
      <c r="Z271" s="235"/>
      <c r="AA271" s="235"/>
      <c r="AB271" s="235"/>
      <c r="AC271" s="235"/>
      <c r="AD271" s="235"/>
      <c r="AE271" s="235"/>
      <c r="AF271" s="235"/>
      <c r="AG271" s="235"/>
      <c r="AH271" s="15"/>
      <c r="AI271" s="51"/>
    </row>
    <row r="272" spans="2:35" ht="17.25" customHeight="1">
      <c r="B272" s="50"/>
      <c r="C272" s="16"/>
      <c r="D272" s="19" t="s">
        <v>78</v>
      </c>
      <c r="E272" s="17"/>
      <c r="F272" s="17"/>
      <c r="G272" s="17"/>
      <c r="H272" s="17"/>
      <c r="I272" s="17"/>
      <c r="J272" s="17"/>
      <c r="K272" s="17"/>
      <c r="L272" s="17"/>
      <c r="M272" s="17"/>
      <c r="N272" s="17"/>
      <c r="O272" s="17"/>
      <c r="P272" s="17"/>
      <c r="Q272" s="18"/>
      <c r="R272" s="51"/>
      <c r="S272" s="50"/>
      <c r="T272" s="16"/>
      <c r="U272" s="19" t="s">
        <v>78</v>
      </c>
      <c r="V272" s="17"/>
      <c r="W272" s="17"/>
      <c r="X272" s="17"/>
      <c r="Y272" s="17"/>
      <c r="Z272" s="17"/>
      <c r="AA272" s="17"/>
      <c r="AB272" s="17"/>
      <c r="AC272" s="17"/>
      <c r="AD272" s="17"/>
      <c r="AE272" s="17"/>
      <c r="AF272" s="17"/>
      <c r="AG272" s="17"/>
      <c r="AH272" s="18"/>
      <c r="AI272" s="51"/>
    </row>
    <row r="273" spans="2:35" ht="15.4" customHeight="1">
      <c r="B273" s="52"/>
      <c r="C273" s="53"/>
      <c r="D273" s="53"/>
      <c r="E273" s="53"/>
      <c r="F273" s="53"/>
      <c r="G273" s="53"/>
      <c r="H273" s="53"/>
      <c r="I273" s="53"/>
      <c r="J273" s="53"/>
      <c r="K273" s="53"/>
      <c r="L273" s="53"/>
      <c r="M273" s="53"/>
      <c r="N273" s="53"/>
      <c r="O273" s="53"/>
      <c r="P273" s="53"/>
      <c r="Q273" s="53"/>
      <c r="R273" s="54"/>
      <c r="S273" s="52"/>
      <c r="T273" s="53"/>
      <c r="U273" s="53"/>
      <c r="V273" s="53"/>
      <c r="W273" s="53"/>
      <c r="X273" s="53"/>
      <c r="Y273" s="53"/>
      <c r="Z273" s="53"/>
      <c r="AA273" s="53"/>
      <c r="AB273" s="53"/>
      <c r="AC273" s="53"/>
      <c r="AD273" s="53"/>
      <c r="AE273" s="53"/>
      <c r="AF273" s="53"/>
      <c r="AG273" s="53"/>
      <c r="AH273" s="53"/>
      <c r="AI273" s="54"/>
    </row>
    <row r="274" spans="2:35" ht="15.4" customHeight="1">
      <c r="B274" s="47"/>
      <c r="C274" s="48"/>
      <c r="D274" s="48"/>
      <c r="E274" s="48"/>
      <c r="F274" s="48"/>
      <c r="G274" s="48"/>
      <c r="H274" s="48"/>
      <c r="I274" s="48"/>
      <c r="J274" s="48"/>
      <c r="K274" s="48"/>
      <c r="L274" s="48"/>
      <c r="M274" s="48"/>
      <c r="N274" s="48"/>
      <c r="O274" s="48"/>
      <c r="P274" s="48"/>
      <c r="Q274" s="48"/>
      <c r="R274" s="49"/>
      <c r="S274" s="47"/>
      <c r="T274" s="48"/>
      <c r="U274" s="48"/>
      <c r="V274" s="48"/>
      <c r="W274" s="48"/>
      <c r="X274" s="48"/>
      <c r="Y274" s="48"/>
      <c r="Z274" s="48"/>
      <c r="AA274" s="48"/>
      <c r="AB274" s="48"/>
      <c r="AC274" s="48"/>
      <c r="AD274" s="48"/>
      <c r="AE274" s="48"/>
      <c r="AF274" s="48"/>
      <c r="AG274" s="48"/>
      <c r="AH274" s="48"/>
      <c r="AI274" s="49"/>
    </row>
    <row r="275" spans="2:35" ht="15.4" customHeight="1">
      <c r="B275" s="50"/>
      <c r="C275" s="11"/>
      <c r="D275" s="12"/>
      <c r="E275" s="12"/>
      <c r="F275" s="12"/>
      <c r="G275" s="12"/>
      <c r="H275" s="12"/>
      <c r="I275" s="12"/>
      <c r="J275" s="12"/>
      <c r="K275" s="12"/>
      <c r="L275" s="12"/>
      <c r="M275" s="12"/>
      <c r="N275" s="12"/>
      <c r="O275" s="12"/>
      <c r="P275" s="12"/>
      <c r="Q275" s="13"/>
      <c r="R275" s="51"/>
      <c r="S275" s="50"/>
      <c r="T275" s="11"/>
      <c r="U275" s="12"/>
      <c r="V275" s="12"/>
      <c r="W275" s="12"/>
      <c r="X275" s="12"/>
      <c r="Y275" s="12"/>
      <c r="Z275" s="12"/>
      <c r="AA275" s="12"/>
      <c r="AB275" s="12"/>
      <c r="AC275" s="12"/>
      <c r="AD275" s="12"/>
      <c r="AE275" s="12"/>
      <c r="AF275" s="12"/>
      <c r="AG275" s="12"/>
      <c r="AH275" s="13"/>
      <c r="AI275" s="51"/>
    </row>
    <row r="276" spans="2:35" ht="18.399999999999999" customHeight="1">
      <c r="B276" s="50"/>
      <c r="C276" s="14"/>
      <c r="D276" s="227" t="s">
        <v>71</v>
      </c>
      <c r="E276" s="227"/>
      <c r="F276" s="227"/>
      <c r="G276" s="223" t="s">
        <v>79</v>
      </c>
      <c r="H276" s="223"/>
      <c r="I276" s="223"/>
      <c r="J276" s="223"/>
      <c r="K276" s="223"/>
      <c r="L276" s="223"/>
      <c r="M276" s="223"/>
      <c r="N276" s="223"/>
      <c r="O276" s="223"/>
      <c r="P276" s="223"/>
      <c r="Q276" s="15"/>
      <c r="R276" s="51"/>
      <c r="S276" s="50"/>
      <c r="T276" s="14"/>
      <c r="U276" s="227" t="s">
        <v>71</v>
      </c>
      <c r="V276" s="227"/>
      <c r="W276" s="227"/>
      <c r="X276" s="223" t="s">
        <v>79</v>
      </c>
      <c r="Y276" s="223"/>
      <c r="Z276" s="223"/>
      <c r="AA276" s="223"/>
      <c r="AB276" s="223"/>
      <c r="AC276" s="223"/>
      <c r="AD276" s="223"/>
      <c r="AE276" s="223"/>
      <c r="AF276" s="223"/>
      <c r="AG276" s="223"/>
      <c r="AH276" s="15"/>
      <c r="AI276" s="51"/>
    </row>
    <row r="277" spans="2:35" ht="18.399999999999999" customHeight="1">
      <c r="B277" s="50"/>
      <c r="C277" s="14"/>
      <c r="D277" s="227" t="s">
        <v>72</v>
      </c>
      <c r="E277" s="227"/>
      <c r="F277" s="227"/>
      <c r="G277" s="239" t="str">
        <f>IF('陸上２（参加者名簿）'!AX168="","",IF('陸上２（参加者名簿）'!AX168="４００mR","",IF('陸上２（参加者名簿）'!AX168="４×１００","",'陸上２（参加者名簿）'!AX168)))</f>
        <v/>
      </c>
      <c r="H277" s="239"/>
      <c r="I277" s="239"/>
      <c r="J277" s="239"/>
      <c r="K277" s="239"/>
      <c r="L277" s="224" t="s">
        <v>35</v>
      </c>
      <c r="M277" s="224"/>
      <c r="N277" s="239" t="str">
        <f>IF(G282="","",IF('陸上２（参加者名簿）'!AX168="４００mR","",IF('陸上２（参加者名簿）'!$AM$168="","",'陸上２（参加者名簿）'!$AM$168)))</f>
        <v/>
      </c>
      <c r="O277" s="239"/>
      <c r="P277" s="239"/>
      <c r="Q277" s="20" t="str">
        <f>IF(N277="","",IF(N277="女",1,""))</f>
        <v/>
      </c>
      <c r="R277" s="51"/>
      <c r="S277" s="50"/>
      <c r="T277" s="14"/>
      <c r="U277" s="227" t="s">
        <v>72</v>
      </c>
      <c r="V277" s="227"/>
      <c r="W277" s="227"/>
      <c r="X277" s="239" t="str">
        <f>IF('陸上２（参加者名簿）'!AX170="","",IF('陸上２（参加者名簿）'!AX170="４００mR","",IF('陸上２（参加者名簿）'!AX170="４×１００","",'陸上２（参加者名簿）'!AX170)))</f>
        <v/>
      </c>
      <c r="Y277" s="239"/>
      <c r="Z277" s="239"/>
      <c r="AA277" s="239"/>
      <c r="AB277" s="239"/>
      <c r="AC277" s="224" t="s">
        <v>35</v>
      </c>
      <c r="AD277" s="224"/>
      <c r="AE277" s="239" t="str">
        <f>IF(X282="","",IF('陸上２（参加者名簿）'!AX170="４００mR","",IF('陸上２（参加者名簿）'!$AM$170="","",'陸上２（参加者名簿）'!$AM$170)))</f>
        <v/>
      </c>
      <c r="AF277" s="239"/>
      <c r="AG277" s="239"/>
      <c r="AH277" s="20" t="str">
        <f>IF(AE277="","",IF(AE277="女",1,""))</f>
        <v/>
      </c>
      <c r="AI277" s="51"/>
    </row>
    <row r="278" spans="2:35" ht="18.399999999999999" customHeight="1">
      <c r="B278" s="50"/>
      <c r="C278" s="14"/>
      <c r="D278" s="227" t="s">
        <v>166</v>
      </c>
      <c r="E278" s="227"/>
      <c r="F278" s="227"/>
      <c r="G278" s="239" t="str">
        <f>IF(G282="","",IF('陸上２（参加者名簿）'!AX168="４００mR","",IF('陸上２（参加者名簿）'!$O$16="","",'陸上２（参加者名簿）'!$O$16)))</f>
        <v/>
      </c>
      <c r="H278" s="239"/>
      <c r="I278" s="239"/>
      <c r="J278" s="239"/>
      <c r="K278" s="239"/>
      <c r="L278" s="239"/>
      <c r="M278" s="239"/>
      <c r="N278" s="239"/>
      <c r="O278" s="239"/>
      <c r="P278" s="239"/>
      <c r="Q278" s="15"/>
      <c r="R278" s="51"/>
      <c r="S278" s="50"/>
      <c r="T278" s="14"/>
      <c r="U278" s="227" t="s">
        <v>166</v>
      </c>
      <c r="V278" s="227"/>
      <c r="W278" s="227"/>
      <c r="X278" s="239" t="str">
        <f>IF(X282="","",IF('陸上２（参加者名簿）'!AX170="４００mR","",IF('陸上２（参加者名簿）'!$O$16="","",'陸上２（参加者名簿）'!$O$16)))</f>
        <v/>
      </c>
      <c r="Y278" s="239"/>
      <c r="Z278" s="239"/>
      <c r="AA278" s="239"/>
      <c r="AB278" s="239"/>
      <c r="AC278" s="239"/>
      <c r="AD278" s="239"/>
      <c r="AE278" s="239"/>
      <c r="AF278" s="239"/>
      <c r="AG278" s="239"/>
      <c r="AH278" s="15"/>
      <c r="AI278" s="51"/>
    </row>
    <row r="279" spans="2:35" ht="18.399999999999999" customHeight="1">
      <c r="B279" s="50"/>
      <c r="C279" s="14"/>
      <c r="D279" s="227" t="s">
        <v>74</v>
      </c>
      <c r="E279" s="227"/>
      <c r="F279" s="227"/>
      <c r="G279" s="239" t="str">
        <f>IF(G282="","",IF('陸上２（参加者名簿）'!AX168="４００mR","",IF('陸上２（参加者名簿）'!$AH$16="","",'陸上２（参加者名簿）'!$AH$16)))</f>
        <v/>
      </c>
      <c r="H279" s="239"/>
      <c r="I279" s="239"/>
      <c r="J279" s="239"/>
      <c r="K279" s="239"/>
      <c r="L279" s="239"/>
      <c r="M279" s="239"/>
      <c r="N279" s="239"/>
      <c r="O279" s="239"/>
      <c r="P279" s="239"/>
      <c r="Q279" s="15"/>
      <c r="R279" s="51"/>
      <c r="S279" s="50"/>
      <c r="T279" s="14"/>
      <c r="U279" s="227" t="s">
        <v>74</v>
      </c>
      <c r="V279" s="227"/>
      <c r="W279" s="227"/>
      <c r="X279" s="239" t="str">
        <f>IF(X282="","",IF('陸上２（参加者名簿）'!AX170="４００mR","",IF('陸上２（参加者名簿）'!$AH$16="","",'陸上２（参加者名簿）'!$AH$16)))</f>
        <v/>
      </c>
      <c r="Y279" s="239"/>
      <c r="Z279" s="239"/>
      <c r="AA279" s="239"/>
      <c r="AB279" s="239"/>
      <c r="AC279" s="239"/>
      <c r="AD279" s="239"/>
      <c r="AE279" s="239"/>
      <c r="AF279" s="239"/>
      <c r="AG279" s="239"/>
      <c r="AH279" s="15"/>
      <c r="AI279" s="51"/>
    </row>
    <row r="280" spans="2:35" ht="18.399999999999999" customHeight="1">
      <c r="B280" s="50"/>
      <c r="C280" s="14"/>
      <c r="D280" s="227" t="s">
        <v>152</v>
      </c>
      <c r="E280" s="227"/>
      <c r="F280" s="227"/>
      <c r="G280" s="239" t="str">
        <f>IF(G282="","",IF('陸上２（参加者名簿）'!AX168="４００mR","",IF('陸上２（参加者名簿）'!$F$168="","",'陸上２（参加者名簿）'!$F$168)))</f>
        <v/>
      </c>
      <c r="H280" s="239"/>
      <c r="I280" s="239"/>
      <c r="J280" s="239"/>
      <c r="K280" s="239"/>
      <c r="L280" s="239"/>
      <c r="M280" s="239"/>
      <c r="N280" s="239"/>
      <c r="O280" s="239"/>
      <c r="P280" s="239"/>
      <c r="Q280" s="15"/>
      <c r="R280" s="51"/>
      <c r="S280" s="50"/>
      <c r="T280" s="14"/>
      <c r="U280" s="227" t="s">
        <v>152</v>
      </c>
      <c r="V280" s="227"/>
      <c r="W280" s="227"/>
      <c r="X280" s="239" t="str">
        <f>IF(X282="","",IF('陸上２（参加者名簿）'!AX170="４００mR","",IF('陸上２（参加者名簿）'!$F$170="","",'陸上２（参加者名簿）'!$F$170)))</f>
        <v/>
      </c>
      <c r="Y280" s="239"/>
      <c r="Z280" s="239"/>
      <c r="AA280" s="239"/>
      <c r="AB280" s="239"/>
      <c r="AC280" s="239"/>
      <c r="AD280" s="239"/>
      <c r="AE280" s="239"/>
      <c r="AF280" s="239"/>
      <c r="AG280" s="239"/>
      <c r="AH280" s="15"/>
      <c r="AI280" s="51"/>
    </row>
    <row r="281" spans="2:35" ht="12.2" customHeight="1">
      <c r="B281" s="50"/>
      <c r="C281" s="14"/>
      <c r="D281" s="237" t="s">
        <v>77</v>
      </c>
      <c r="E281" s="237"/>
      <c r="F281" s="237"/>
      <c r="G281" s="238" t="str">
        <f>IF('陸上２（参加者名簿）'!AX168="４００mR","",IF('陸上２（参加者名簿）'!$L$168="","",'陸上２（参加者名簿）'!$L$168))</f>
        <v/>
      </c>
      <c r="H281" s="238"/>
      <c r="I281" s="238"/>
      <c r="J281" s="238"/>
      <c r="K281" s="238"/>
      <c r="L281" s="238"/>
      <c r="M281" s="238"/>
      <c r="N281" s="238"/>
      <c r="O281" s="238"/>
      <c r="P281" s="238"/>
      <c r="Q281" s="15"/>
      <c r="R281" s="51"/>
      <c r="S281" s="50"/>
      <c r="T281" s="14"/>
      <c r="U281" s="237" t="s">
        <v>77</v>
      </c>
      <c r="V281" s="237"/>
      <c r="W281" s="237"/>
      <c r="X281" s="238" t="str">
        <f>IF('陸上２（参加者名簿）'!AX170="４００mR","",IF('陸上２（参加者名簿）'!$L$170="","",'陸上２（参加者名簿）'!$L$170))</f>
        <v/>
      </c>
      <c r="Y281" s="238"/>
      <c r="Z281" s="238"/>
      <c r="AA281" s="238"/>
      <c r="AB281" s="238"/>
      <c r="AC281" s="238"/>
      <c r="AD281" s="238"/>
      <c r="AE281" s="238"/>
      <c r="AF281" s="238"/>
      <c r="AG281" s="238"/>
      <c r="AH281" s="15"/>
      <c r="AI281" s="51"/>
    </row>
    <row r="282" spans="2:35" ht="18.399999999999999" customHeight="1">
      <c r="B282" s="50"/>
      <c r="C282" s="14"/>
      <c r="D282" s="236" t="s">
        <v>75</v>
      </c>
      <c r="E282" s="236"/>
      <c r="F282" s="236"/>
      <c r="G282" s="126" t="str">
        <f>IF('陸上２（参加者名簿）'!AX169="４００mR","",IF('陸上２（参加者名簿）'!$L$169="","",'陸上２（参加者名簿）'!$L$169))</f>
        <v/>
      </c>
      <c r="H282" s="126"/>
      <c r="I282" s="126"/>
      <c r="J282" s="126"/>
      <c r="K282" s="126"/>
      <c r="L282" s="126"/>
      <c r="M282" s="126"/>
      <c r="N282" s="126"/>
      <c r="O282" s="126"/>
      <c r="P282" s="126"/>
      <c r="Q282" s="15"/>
      <c r="R282" s="51"/>
      <c r="S282" s="50"/>
      <c r="T282" s="14"/>
      <c r="U282" s="236" t="s">
        <v>75</v>
      </c>
      <c r="V282" s="236"/>
      <c r="W282" s="236"/>
      <c r="X282" s="126" t="str">
        <f>IF('陸上２（参加者名簿）'!AX171="４００mR","",IF('陸上２（参加者名簿）'!$L$171="","",'陸上２（参加者名簿）'!$L$171))</f>
        <v/>
      </c>
      <c r="Y282" s="126"/>
      <c r="Z282" s="126"/>
      <c r="AA282" s="126"/>
      <c r="AB282" s="126"/>
      <c r="AC282" s="126"/>
      <c r="AD282" s="126"/>
      <c r="AE282" s="126"/>
      <c r="AF282" s="126"/>
      <c r="AG282" s="126"/>
      <c r="AH282" s="15"/>
      <c r="AI282" s="51"/>
    </row>
    <row r="283" spans="2:35" ht="18.399999999999999" customHeight="1">
      <c r="B283" s="50"/>
      <c r="C283" s="14"/>
      <c r="D283" s="227" t="s">
        <v>76</v>
      </c>
      <c r="E283" s="227"/>
      <c r="F283" s="227"/>
      <c r="G283" s="235"/>
      <c r="H283" s="235"/>
      <c r="I283" s="235"/>
      <c r="J283" s="235"/>
      <c r="K283" s="235"/>
      <c r="L283" s="235"/>
      <c r="M283" s="235"/>
      <c r="N283" s="235"/>
      <c r="O283" s="235"/>
      <c r="P283" s="235"/>
      <c r="Q283" s="15"/>
      <c r="R283" s="51"/>
      <c r="S283" s="50"/>
      <c r="T283" s="14"/>
      <c r="U283" s="227" t="s">
        <v>76</v>
      </c>
      <c r="V283" s="227"/>
      <c r="W283" s="227"/>
      <c r="X283" s="235"/>
      <c r="Y283" s="235"/>
      <c r="Z283" s="235"/>
      <c r="AA283" s="235"/>
      <c r="AB283" s="235"/>
      <c r="AC283" s="235"/>
      <c r="AD283" s="235"/>
      <c r="AE283" s="235"/>
      <c r="AF283" s="235"/>
      <c r="AG283" s="235"/>
      <c r="AH283" s="15"/>
      <c r="AI283" s="51"/>
    </row>
    <row r="284" spans="2:35" ht="17.25" customHeight="1">
      <c r="B284" s="50"/>
      <c r="C284" s="16"/>
      <c r="D284" s="19" t="s">
        <v>78</v>
      </c>
      <c r="E284" s="17"/>
      <c r="F284" s="17"/>
      <c r="G284" s="17"/>
      <c r="H284" s="17"/>
      <c r="I284" s="17"/>
      <c r="J284" s="17"/>
      <c r="K284" s="17"/>
      <c r="L284" s="17"/>
      <c r="M284" s="17"/>
      <c r="N284" s="17"/>
      <c r="O284" s="17"/>
      <c r="P284" s="17"/>
      <c r="Q284" s="18"/>
      <c r="R284" s="51"/>
      <c r="S284" s="50"/>
      <c r="T284" s="16"/>
      <c r="U284" s="19" t="s">
        <v>78</v>
      </c>
      <c r="V284" s="17"/>
      <c r="W284" s="17"/>
      <c r="X284" s="17"/>
      <c r="Y284" s="17"/>
      <c r="Z284" s="17"/>
      <c r="AA284" s="17"/>
      <c r="AB284" s="17"/>
      <c r="AC284" s="17"/>
      <c r="AD284" s="17"/>
      <c r="AE284" s="17"/>
      <c r="AF284" s="17"/>
      <c r="AG284" s="17"/>
      <c r="AH284" s="18"/>
      <c r="AI284" s="51"/>
    </row>
    <row r="285" spans="2:35" ht="15.4" customHeight="1">
      <c r="B285" s="52"/>
      <c r="C285" s="53"/>
      <c r="D285" s="53"/>
      <c r="E285" s="53"/>
      <c r="F285" s="53"/>
      <c r="G285" s="53"/>
      <c r="H285" s="53"/>
      <c r="I285" s="53"/>
      <c r="J285" s="53"/>
      <c r="K285" s="53"/>
      <c r="L285" s="53"/>
      <c r="M285" s="53"/>
      <c r="N285" s="53"/>
      <c r="O285" s="53"/>
      <c r="P285" s="53"/>
      <c r="Q285" s="53"/>
      <c r="R285" s="54"/>
      <c r="S285" s="52"/>
      <c r="T285" s="53"/>
      <c r="U285" s="53"/>
      <c r="V285" s="53"/>
      <c r="W285" s="53"/>
      <c r="X285" s="53"/>
      <c r="Y285" s="53"/>
      <c r="Z285" s="53"/>
      <c r="AA285" s="53"/>
      <c r="AB285" s="53"/>
      <c r="AC285" s="53"/>
      <c r="AD285" s="53"/>
      <c r="AE285" s="53"/>
      <c r="AF285" s="53"/>
      <c r="AG285" s="53"/>
      <c r="AH285" s="53"/>
      <c r="AI285" s="54"/>
    </row>
    <row r="286" spans="2:35" ht="15.4" customHeight="1">
      <c r="B286" s="47"/>
      <c r="C286" s="48"/>
      <c r="D286" s="48"/>
      <c r="E286" s="48"/>
      <c r="F286" s="48"/>
      <c r="G286" s="48"/>
      <c r="H286" s="48"/>
      <c r="I286" s="48"/>
      <c r="J286" s="48"/>
      <c r="K286" s="48"/>
      <c r="L286" s="48"/>
      <c r="M286" s="48"/>
      <c r="N286" s="48"/>
      <c r="O286" s="48"/>
      <c r="P286" s="48"/>
      <c r="Q286" s="48"/>
      <c r="R286" s="49"/>
      <c r="S286" s="47"/>
      <c r="T286" s="48"/>
      <c r="U286" s="48"/>
      <c r="V286" s="48"/>
      <c r="W286" s="48"/>
      <c r="X286" s="48"/>
      <c r="Y286" s="48"/>
      <c r="Z286" s="48"/>
      <c r="AA286" s="48"/>
      <c r="AB286" s="48"/>
      <c r="AC286" s="48"/>
      <c r="AD286" s="48"/>
      <c r="AE286" s="48"/>
      <c r="AF286" s="48"/>
      <c r="AG286" s="48"/>
      <c r="AH286" s="48"/>
      <c r="AI286" s="49"/>
    </row>
    <row r="287" spans="2:35" ht="15.4" customHeight="1">
      <c r="B287" s="50"/>
      <c r="C287" s="11"/>
      <c r="D287" s="12"/>
      <c r="E287" s="12"/>
      <c r="F287" s="12"/>
      <c r="G287" s="12"/>
      <c r="H287" s="12"/>
      <c r="I287" s="12"/>
      <c r="J287" s="12"/>
      <c r="K287" s="12"/>
      <c r="L287" s="12"/>
      <c r="M287" s="12"/>
      <c r="N287" s="12"/>
      <c r="O287" s="12"/>
      <c r="P287" s="12"/>
      <c r="Q287" s="13"/>
      <c r="R287" s="51"/>
      <c r="S287" s="50"/>
      <c r="T287" s="11"/>
      <c r="U287" s="12"/>
      <c r="V287" s="12"/>
      <c r="W287" s="12"/>
      <c r="X287" s="12"/>
      <c r="Y287" s="12"/>
      <c r="Z287" s="12"/>
      <c r="AA287" s="12"/>
      <c r="AB287" s="12"/>
      <c r="AC287" s="12"/>
      <c r="AD287" s="12"/>
      <c r="AE287" s="12"/>
      <c r="AF287" s="12"/>
      <c r="AG287" s="12"/>
      <c r="AH287" s="13"/>
      <c r="AI287" s="51"/>
    </row>
    <row r="288" spans="2:35" ht="18.399999999999999" customHeight="1">
      <c r="B288" s="50"/>
      <c r="C288" s="14"/>
      <c r="D288" s="227" t="s">
        <v>71</v>
      </c>
      <c r="E288" s="227"/>
      <c r="F288" s="227"/>
      <c r="G288" s="223" t="s">
        <v>79</v>
      </c>
      <c r="H288" s="223"/>
      <c r="I288" s="223"/>
      <c r="J288" s="223"/>
      <c r="K288" s="223"/>
      <c r="L288" s="223"/>
      <c r="M288" s="223"/>
      <c r="N288" s="223"/>
      <c r="O288" s="223"/>
      <c r="P288" s="223"/>
      <c r="Q288" s="15"/>
      <c r="R288" s="51"/>
      <c r="S288" s="50"/>
      <c r="T288" s="14"/>
      <c r="U288" s="227" t="s">
        <v>71</v>
      </c>
      <c r="V288" s="227"/>
      <c r="W288" s="227"/>
      <c r="X288" s="223" t="s">
        <v>79</v>
      </c>
      <c r="Y288" s="223"/>
      <c r="Z288" s="223"/>
      <c r="AA288" s="223"/>
      <c r="AB288" s="223"/>
      <c r="AC288" s="223"/>
      <c r="AD288" s="223"/>
      <c r="AE288" s="223"/>
      <c r="AF288" s="223"/>
      <c r="AG288" s="223"/>
      <c r="AH288" s="15"/>
      <c r="AI288" s="51"/>
    </row>
    <row r="289" spans="2:35" ht="18.399999999999999" customHeight="1">
      <c r="B289" s="50"/>
      <c r="C289" s="14"/>
      <c r="D289" s="227" t="s">
        <v>72</v>
      </c>
      <c r="E289" s="227"/>
      <c r="F289" s="227"/>
      <c r="G289" s="239" t="str">
        <f>IF('陸上２（参加者名簿）'!AX172="","",IF('陸上２（参加者名簿）'!AX172="４００mR","",IF('陸上２（参加者名簿）'!AX172="４×１００","",'陸上２（参加者名簿）'!AX172)))</f>
        <v/>
      </c>
      <c r="H289" s="239"/>
      <c r="I289" s="239"/>
      <c r="J289" s="239"/>
      <c r="K289" s="239"/>
      <c r="L289" s="224" t="s">
        <v>35</v>
      </c>
      <c r="M289" s="224"/>
      <c r="N289" s="239" t="str">
        <f>IF(G294="","",IF('陸上２（参加者名簿）'!AX172="４００mR","",IF('陸上２（参加者名簿）'!$AM$172="","",'陸上２（参加者名簿）'!$AM$172)))</f>
        <v/>
      </c>
      <c r="O289" s="239"/>
      <c r="P289" s="239"/>
      <c r="Q289" s="20" t="str">
        <f>IF(N289="","",IF(N289="女",1,""))</f>
        <v/>
      </c>
      <c r="R289" s="51"/>
      <c r="S289" s="50"/>
      <c r="T289" s="14"/>
      <c r="U289" s="227" t="s">
        <v>72</v>
      </c>
      <c r="V289" s="227"/>
      <c r="W289" s="227"/>
      <c r="X289" s="239" t="str">
        <f>IF('陸上２（参加者名簿）'!AX174="","",IF('陸上２（参加者名簿）'!AX174="４００mR","",IF('陸上２（参加者名簿）'!AX174="４×１００","",'陸上２（参加者名簿）'!AX174)))</f>
        <v/>
      </c>
      <c r="Y289" s="239"/>
      <c r="Z289" s="239"/>
      <c r="AA289" s="239"/>
      <c r="AB289" s="239"/>
      <c r="AC289" s="224" t="s">
        <v>35</v>
      </c>
      <c r="AD289" s="224"/>
      <c r="AE289" s="239" t="str">
        <f>IF(X294="","",IF('陸上２（参加者名簿）'!AX174="４００mR","",IF('陸上２（参加者名簿）'!$AM$174="","",'陸上２（参加者名簿）'!$AM$174)))</f>
        <v/>
      </c>
      <c r="AF289" s="239"/>
      <c r="AG289" s="239"/>
      <c r="AH289" s="20" t="str">
        <f>IF(AE289="","",IF(AE289="女",1,""))</f>
        <v/>
      </c>
      <c r="AI289" s="51"/>
    </row>
    <row r="290" spans="2:35" ht="18.399999999999999" customHeight="1">
      <c r="B290" s="50"/>
      <c r="C290" s="14"/>
      <c r="D290" s="227" t="s">
        <v>166</v>
      </c>
      <c r="E290" s="227"/>
      <c r="F290" s="227"/>
      <c r="G290" s="239" t="str">
        <f>IF(G294="","",IF('陸上２（参加者名簿）'!AX172="４００mR","",IF('陸上２（参加者名簿）'!$O$16="","",'陸上２（参加者名簿）'!$O$16)))</f>
        <v/>
      </c>
      <c r="H290" s="239"/>
      <c r="I290" s="239"/>
      <c r="J290" s="239"/>
      <c r="K290" s="239"/>
      <c r="L290" s="239"/>
      <c r="M290" s="239"/>
      <c r="N290" s="239"/>
      <c r="O290" s="239"/>
      <c r="P290" s="239"/>
      <c r="Q290" s="15"/>
      <c r="R290" s="51"/>
      <c r="S290" s="50"/>
      <c r="T290" s="14"/>
      <c r="U290" s="227" t="s">
        <v>166</v>
      </c>
      <c r="V290" s="227"/>
      <c r="W290" s="227"/>
      <c r="X290" s="239" t="str">
        <f>IF(X294="","",IF('陸上２（参加者名簿）'!AX174="４００mR","",IF('陸上２（参加者名簿）'!$O$16="","",'陸上２（参加者名簿）'!$O$16)))</f>
        <v/>
      </c>
      <c r="Y290" s="239"/>
      <c r="Z290" s="239"/>
      <c r="AA290" s="239"/>
      <c r="AB290" s="239"/>
      <c r="AC290" s="239"/>
      <c r="AD290" s="239"/>
      <c r="AE290" s="239"/>
      <c r="AF290" s="239"/>
      <c r="AG290" s="239"/>
      <c r="AH290" s="15"/>
      <c r="AI290" s="51"/>
    </row>
    <row r="291" spans="2:35" ht="18.399999999999999" customHeight="1">
      <c r="B291" s="50"/>
      <c r="C291" s="14"/>
      <c r="D291" s="227" t="s">
        <v>74</v>
      </c>
      <c r="E291" s="227"/>
      <c r="F291" s="227"/>
      <c r="G291" s="239" t="str">
        <f>IF(G294="","",IF('陸上２（参加者名簿）'!AX172="４００mR","",IF('陸上２（参加者名簿）'!$AH$16="","",'陸上２（参加者名簿）'!$AH$16)))</f>
        <v/>
      </c>
      <c r="H291" s="239"/>
      <c r="I291" s="239"/>
      <c r="J291" s="239"/>
      <c r="K291" s="239"/>
      <c r="L291" s="239"/>
      <c r="M291" s="239"/>
      <c r="N291" s="239"/>
      <c r="O291" s="239"/>
      <c r="P291" s="239"/>
      <c r="Q291" s="15"/>
      <c r="R291" s="51"/>
      <c r="S291" s="50"/>
      <c r="T291" s="14"/>
      <c r="U291" s="227" t="s">
        <v>74</v>
      </c>
      <c r="V291" s="227"/>
      <c r="W291" s="227"/>
      <c r="X291" s="239" t="str">
        <f>IF(X294="","",IF('陸上２（参加者名簿）'!AX174="４００mR","",IF('陸上２（参加者名簿）'!$AH$16="","",'陸上２（参加者名簿）'!$AH$16)))</f>
        <v/>
      </c>
      <c r="Y291" s="239"/>
      <c r="Z291" s="239"/>
      <c r="AA291" s="239"/>
      <c r="AB291" s="239"/>
      <c r="AC291" s="239"/>
      <c r="AD291" s="239"/>
      <c r="AE291" s="239"/>
      <c r="AF291" s="239"/>
      <c r="AG291" s="239"/>
      <c r="AH291" s="15"/>
      <c r="AI291" s="51"/>
    </row>
    <row r="292" spans="2:35" ht="18.399999999999999" customHeight="1">
      <c r="B292" s="50"/>
      <c r="C292" s="14"/>
      <c r="D292" s="227" t="s">
        <v>152</v>
      </c>
      <c r="E292" s="227"/>
      <c r="F292" s="227"/>
      <c r="G292" s="239" t="str">
        <f>IF(G294="","",IF('陸上２（参加者名簿）'!AX172="４００mR","",IF('陸上２（参加者名簿）'!$F$172="","",'陸上２（参加者名簿）'!$F$172)))</f>
        <v/>
      </c>
      <c r="H292" s="239"/>
      <c r="I292" s="239"/>
      <c r="J292" s="239"/>
      <c r="K292" s="239"/>
      <c r="L292" s="239"/>
      <c r="M292" s="239"/>
      <c r="N292" s="239"/>
      <c r="O292" s="239"/>
      <c r="P292" s="239"/>
      <c r="Q292" s="15"/>
      <c r="R292" s="51"/>
      <c r="S292" s="50"/>
      <c r="T292" s="14"/>
      <c r="U292" s="227" t="s">
        <v>152</v>
      </c>
      <c r="V292" s="227"/>
      <c r="W292" s="227"/>
      <c r="X292" s="239" t="str">
        <f>IF(X294="","",IF('陸上２（参加者名簿）'!AX174="４００mR","",IF('陸上２（参加者名簿）'!$F$174="","",'陸上２（参加者名簿）'!$F$174)))</f>
        <v/>
      </c>
      <c r="Y292" s="239"/>
      <c r="Z292" s="239"/>
      <c r="AA292" s="239"/>
      <c r="AB292" s="239"/>
      <c r="AC292" s="239"/>
      <c r="AD292" s="239"/>
      <c r="AE292" s="239"/>
      <c r="AF292" s="239"/>
      <c r="AG292" s="239"/>
      <c r="AH292" s="15"/>
      <c r="AI292" s="51"/>
    </row>
    <row r="293" spans="2:35" ht="12.2" customHeight="1">
      <c r="B293" s="50"/>
      <c r="C293" s="14"/>
      <c r="D293" s="237" t="s">
        <v>77</v>
      </c>
      <c r="E293" s="237"/>
      <c r="F293" s="237"/>
      <c r="G293" s="238" t="str">
        <f>IF('陸上２（参加者名簿）'!AX172="４００mR","",IF('陸上２（参加者名簿）'!$L$172="","",'陸上２（参加者名簿）'!$L$172))</f>
        <v/>
      </c>
      <c r="H293" s="238"/>
      <c r="I293" s="238"/>
      <c r="J293" s="238"/>
      <c r="K293" s="238"/>
      <c r="L293" s="238"/>
      <c r="M293" s="238"/>
      <c r="N293" s="238"/>
      <c r="O293" s="238"/>
      <c r="P293" s="238"/>
      <c r="Q293" s="15"/>
      <c r="R293" s="51"/>
      <c r="S293" s="50"/>
      <c r="T293" s="14"/>
      <c r="U293" s="237" t="s">
        <v>77</v>
      </c>
      <c r="V293" s="237"/>
      <c r="W293" s="237"/>
      <c r="X293" s="238" t="str">
        <f>IF('陸上２（参加者名簿）'!AX174="４００mR","",IF('陸上２（参加者名簿）'!$L$174="","",'陸上２（参加者名簿）'!$L$174))</f>
        <v/>
      </c>
      <c r="Y293" s="238"/>
      <c r="Z293" s="238"/>
      <c r="AA293" s="238"/>
      <c r="AB293" s="238"/>
      <c r="AC293" s="238"/>
      <c r="AD293" s="238"/>
      <c r="AE293" s="238"/>
      <c r="AF293" s="238"/>
      <c r="AG293" s="238"/>
      <c r="AH293" s="15"/>
      <c r="AI293" s="51"/>
    </row>
    <row r="294" spans="2:35" ht="18.399999999999999" customHeight="1">
      <c r="B294" s="50"/>
      <c r="C294" s="14"/>
      <c r="D294" s="236" t="s">
        <v>75</v>
      </c>
      <c r="E294" s="236"/>
      <c r="F294" s="236"/>
      <c r="G294" s="126" t="str">
        <f>IF('陸上２（参加者名簿）'!AX173="４００mR","",IF('陸上２（参加者名簿）'!$L$173="","",'陸上２（参加者名簿）'!$L$173))</f>
        <v/>
      </c>
      <c r="H294" s="126"/>
      <c r="I294" s="126"/>
      <c r="J294" s="126"/>
      <c r="K294" s="126"/>
      <c r="L294" s="126"/>
      <c r="M294" s="126"/>
      <c r="N294" s="126"/>
      <c r="O294" s="126"/>
      <c r="P294" s="126"/>
      <c r="Q294" s="15"/>
      <c r="R294" s="51"/>
      <c r="S294" s="50"/>
      <c r="T294" s="14"/>
      <c r="U294" s="236" t="s">
        <v>75</v>
      </c>
      <c r="V294" s="236"/>
      <c r="W294" s="236"/>
      <c r="X294" s="126" t="str">
        <f>IF('陸上２（参加者名簿）'!AX1775="４００mR","",IF('陸上２（参加者名簿）'!$L$175="","",'陸上２（参加者名簿）'!$L$175))</f>
        <v/>
      </c>
      <c r="Y294" s="126"/>
      <c r="Z294" s="126"/>
      <c r="AA294" s="126"/>
      <c r="AB294" s="126"/>
      <c r="AC294" s="126"/>
      <c r="AD294" s="126"/>
      <c r="AE294" s="126"/>
      <c r="AF294" s="126"/>
      <c r="AG294" s="126"/>
      <c r="AH294" s="15"/>
      <c r="AI294" s="51"/>
    </row>
    <row r="295" spans="2:35" ht="18.399999999999999" customHeight="1">
      <c r="B295" s="50"/>
      <c r="C295" s="14"/>
      <c r="D295" s="227" t="s">
        <v>76</v>
      </c>
      <c r="E295" s="227"/>
      <c r="F295" s="227"/>
      <c r="G295" s="235"/>
      <c r="H295" s="235"/>
      <c r="I295" s="235"/>
      <c r="J295" s="235"/>
      <c r="K295" s="235"/>
      <c r="L295" s="235"/>
      <c r="M295" s="235"/>
      <c r="N295" s="235"/>
      <c r="O295" s="235"/>
      <c r="P295" s="235"/>
      <c r="Q295" s="15"/>
      <c r="R295" s="51"/>
      <c r="S295" s="50"/>
      <c r="T295" s="14"/>
      <c r="U295" s="227" t="s">
        <v>76</v>
      </c>
      <c r="V295" s="227"/>
      <c r="W295" s="227"/>
      <c r="X295" s="235"/>
      <c r="Y295" s="235"/>
      <c r="Z295" s="235"/>
      <c r="AA295" s="235"/>
      <c r="AB295" s="235"/>
      <c r="AC295" s="235"/>
      <c r="AD295" s="235"/>
      <c r="AE295" s="235"/>
      <c r="AF295" s="235"/>
      <c r="AG295" s="235"/>
      <c r="AH295" s="15"/>
      <c r="AI295" s="51"/>
    </row>
    <row r="296" spans="2:35" ht="17.25" customHeight="1">
      <c r="B296" s="50"/>
      <c r="C296" s="16"/>
      <c r="D296" s="19" t="s">
        <v>78</v>
      </c>
      <c r="E296" s="17"/>
      <c r="F296" s="17"/>
      <c r="G296" s="17"/>
      <c r="H296" s="17"/>
      <c r="I296" s="17"/>
      <c r="J296" s="17"/>
      <c r="K296" s="17"/>
      <c r="L296" s="17"/>
      <c r="M296" s="17"/>
      <c r="N296" s="17"/>
      <c r="O296" s="17"/>
      <c r="P296" s="17"/>
      <c r="Q296" s="18"/>
      <c r="R296" s="51"/>
      <c r="S296" s="50"/>
      <c r="T296" s="16"/>
      <c r="U296" s="19" t="s">
        <v>78</v>
      </c>
      <c r="V296" s="17"/>
      <c r="W296" s="17"/>
      <c r="X296" s="17"/>
      <c r="Y296" s="17"/>
      <c r="Z296" s="17"/>
      <c r="AA296" s="17"/>
      <c r="AB296" s="17"/>
      <c r="AC296" s="17"/>
      <c r="AD296" s="17"/>
      <c r="AE296" s="17"/>
      <c r="AF296" s="17"/>
      <c r="AG296" s="17"/>
      <c r="AH296" s="18"/>
      <c r="AI296" s="51"/>
    </row>
    <row r="297" spans="2:35" ht="15.4" customHeight="1">
      <c r="B297" s="52"/>
      <c r="C297" s="53"/>
      <c r="D297" s="53"/>
      <c r="E297" s="53"/>
      <c r="F297" s="53"/>
      <c r="G297" s="53"/>
      <c r="H297" s="53"/>
      <c r="I297" s="53"/>
      <c r="J297" s="53"/>
      <c r="K297" s="53"/>
      <c r="L297" s="53"/>
      <c r="M297" s="53"/>
      <c r="N297" s="53"/>
      <c r="O297" s="53"/>
      <c r="P297" s="53"/>
      <c r="Q297" s="53"/>
      <c r="R297" s="54"/>
      <c r="S297" s="52"/>
      <c r="T297" s="53"/>
      <c r="U297" s="53"/>
      <c r="V297" s="53"/>
      <c r="W297" s="53"/>
      <c r="X297" s="53"/>
      <c r="Y297" s="53"/>
      <c r="Z297" s="53"/>
      <c r="AA297" s="53"/>
      <c r="AB297" s="53"/>
      <c r="AC297" s="53"/>
      <c r="AD297" s="53"/>
      <c r="AE297" s="53"/>
      <c r="AF297" s="53"/>
      <c r="AG297" s="53"/>
      <c r="AH297" s="53"/>
      <c r="AI297" s="54"/>
    </row>
    <row r="308" spans="2:35" ht="11.25" customHeight="1">
      <c r="B308" s="234" t="s">
        <v>103</v>
      </c>
      <c r="C308" s="234"/>
      <c r="D308" s="234"/>
      <c r="E308" s="234"/>
    </row>
    <row r="309" spans="2:35" ht="11.25" customHeight="1">
      <c r="B309" s="234"/>
      <c r="C309" s="234"/>
      <c r="D309" s="234"/>
      <c r="E309" s="234"/>
    </row>
    <row r="310" spans="2:35" ht="18.75">
      <c r="B310" s="234"/>
      <c r="C310" s="234"/>
      <c r="D310" s="234"/>
      <c r="E310" s="234"/>
      <c r="F310" s="26"/>
      <c r="G310" s="233" t="str">
        <f>IF($G$10="","",$G$10)</f>
        <v>第４９回広島県民スポーツ大会　陸上競技個人申込書</v>
      </c>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6"/>
      <c r="AF310" s="26"/>
      <c r="AG310" s="26"/>
      <c r="AH310" s="26"/>
      <c r="AI310" s="26"/>
    </row>
    <row r="312" spans="2:35" ht="15.4" customHeight="1">
      <c r="B312" s="47"/>
      <c r="C312" s="48"/>
      <c r="D312" s="48"/>
      <c r="E312" s="48"/>
      <c r="F312" s="48"/>
      <c r="G312" s="48"/>
      <c r="H312" s="48"/>
      <c r="I312" s="48"/>
      <c r="J312" s="48"/>
      <c r="K312" s="48"/>
      <c r="L312" s="48"/>
      <c r="M312" s="48"/>
      <c r="N312" s="48"/>
      <c r="O312" s="48"/>
      <c r="P312" s="48"/>
      <c r="Q312" s="48"/>
      <c r="R312" s="49"/>
      <c r="S312" s="47"/>
      <c r="T312" s="48"/>
      <c r="U312" s="48"/>
      <c r="V312" s="48"/>
      <c r="W312" s="48"/>
      <c r="X312" s="48"/>
      <c r="Y312" s="48"/>
      <c r="Z312" s="48"/>
      <c r="AA312" s="48"/>
      <c r="AB312" s="48"/>
      <c r="AC312" s="48"/>
      <c r="AD312" s="48"/>
      <c r="AE312" s="48"/>
      <c r="AF312" s="48"/>
      <c r="AG312" s="48"/>
      <c r="AH312" s="48"/>
      <c r="AI312" s="49"/>
    </row>
    <row r="313" spans="2:35" ht="15.4" customHeight="1">
      <c r="B313" s="50"/>
      <c r="C313" s="11"/>
      <c r="D313" s="12"/>
      <c r="E313" s="12"/>
      <c r="F313" s="12"/>
      <c r="G313" s="12"/>
      <c r="H313" s="12"/>
      <c r="I313" s="12"/>
      <c r="J313" s="12"/>
      <c r="K313" s="12"/>
      <c r="L313" s="12"/>
      <c r="M313" s="12"/>
      <c r="N313" s="12"/>
      <c r="O313" s="12"/>
      <c r="P313" s="12"/>
      <c r="Q313" s="13"/>
      <c r="R313" s="51"/>
      <c r="S313" s="50"/>
      <c r="T313" s="11"/>
      <c r="U313" s="12"/>
      <c r="V313" s="12"/>
      <c r="W313" s="12"/>
      <c r="X313" s="12"/>
      <c r="Y313" s="12"/>
      <c r="Z313" s="12"/>
      <c r="AA313" s="12"/>
      <c r="AB313" s="12"/>
      <c r="AC313" s="12"/>
      <c r="AD313" s="12"/>
      <c r="AE313" s="12"/>
      <c r="AF313" s="12"/>
      <c r="AG313" s="12"/>
      <c r="AH313" s="13"/>
      <c r="AI313" s="51"/>
    </row>
    <row r="314" spans="2:35" ht="18.399999999999999" customHeight="1">
      <c r="B314" s="50"/>
      <c r="C314" s="14"/>
      <c r="D314" s="227" t="s">
        <v>71</v>
      </c>
      <c r="E314" s="227"/>
      <c r="F314" s="227"/>
      <c r="G314" s="223" t="s">
        <v>79</v>
      </c>
      <c r="H314" s="223"/>
      <c r="I314" s="223"/>
      <c r="J314" s="223"/>
      <c r="K314" s="223"/>
      <c r="L314" s="223"/>
      <c r="M314" s="223"/>
      <c r="N314" s="223"/>
      <c r="O314" s="223"/>
      <c r="P314" s="223"/>
      <c r="Q314" s="15"/>
      <c r="R314" s="51"/>
      <c r="S314" s="50"/>
      <c r="T314" s="14"/>
      <c r="U314" s="227" t="s">
        <v>71</v>
      </c>
      <c r="V314" s="227"/>
      <c r="W314" s="227"/>
      <c r="X314" s="223" t="s">
        <v>79</v>
      </c>
      <c r="Y314" s="223"/>
      <c r="Z314" s="223"/>
      <c r="AA314" s="223"/>
      <c r="AB314" s="223"/>
      <c r="AC314" s="223"/>
      <c r="AD314" s="223"/>
      <c r="AE314" s="223"/>
      <c r="AF314" s="223"/>
      <c r="AG314" s="223"/>
      <c r="AH314" s="15"/>
      <c r="AI314" s="51"/>
    </row>
    <row r="315" spans="2:35" ht="18.399999999999999" customHeight="1">
      <c r="B315" s="50"/>
      <c r="C315" s="14"/>
      <c r="D315" s="227" t="s">
        <v>72</v>
      </c>
      <c r="E315" s="227"/>
      <c r="F315" s="227"/>
      <c r="G315" s="239" t="str">
        <f>IF('陸上２（参加者名簿）'!AX215="","",IF('陸上２（参加者名簿）'!AX215="４００mR","",IF('陸上２（参加者名簿）'!AX215="４×１００","",'陸上２（参加者名簿）'!AX215)))</f>
        <v/>
      </c>
      <c r="H315" s="239"/>
      <c r="I315" s="239"/>
      <c r="J315" s="239"/>
      <c r="K315" s="239"/>
      <c r="L315" s="224" t="s">
        <v>35</v>
      </c>
      <c r="M315" s="224"/>
      <c r="N315" s="239" t="str">
        <f>IF(G320="","",IF('陸上２（参加者名簿）'!AX215="４００mR","",IF('陸上２（参加者名簿）'!$AM$215="","",'陸上２（参加者名簿）'!$AM$215)))</f>
        <v/>
      </c>
      <c r="O315" s="239"/>
      <c r="P315" s="239"/>
      <c r="Q315" s="20" t="str">
        <f>IF(N315="","",IF(N315="女",1,""))</f>
        <v/>
      </c>
      <c r="R315" s="51"/>
      <c r="S315" s="50"/>
      <c r="T315" s="14"/>
      <c r="U315" s="227" t="s">
        <v>72</v>
      </c>
      <c r="V315" s="227"/>
      <c r="W315" s="227"/>
      <c r="X315" s="239" t="str">
        <f>IF('陸上２（参加者名簿）'!AX217="","",IF('陸上２（参加者名簿）'!AX217="４００mR","",IF('陸上２（参加者名簿）'!AX217="４×１００","",'陸上２（参加者名簿）'!AX217)))</f>
        <v/>
      </c>
      <c r="Y315" s="239"/>
      <c r="Z315" s="239"/>
      <c r="AA315" s="239"/>
      <c r="AB315" s="239"/>
      <c r="AC315" s="224" t="s">
        <v>35</v>
      </c>
      <c r="AD315" s="224"/>
      <c r="AE315" s="239" t="str">
        <f>IF(X320="","",IF('陸上２（参加者名簿）'!AX217="４００mR","",IF('陸上２（参加者名簿）'!$AM$217="","",'陸上２（参加者名簿）'!$AM$217)))</f>
        <v/>
      </c>
      <c r="AF315" s="239"/>
      <c r="AG315" s="239"/>
      <c r="AH315" s="20" t="str">
        <f>IF(AE315="","",IF(AE315="女",1,""))</f>
        <v/>
      </c>
      <c r="AI315" s="51"/>
    </row>
    <row r="316" spans="2:35" ht="18.399999999999999" customHeight="1">
      <c r="B316" s="50"/>
      <c r="C316" s="14"/>
      <c r="D316" s="227" t="s">
        <v>166</v>
      </c>
      <c r="E316" s="227"/>
      <c r="F316" s="227"/>
      <c r="G316" s="239" t="str">
        <f>IF(G320="","",IF('陸上２（参加者名簿）'!AX215="４００mR","",IF('陸上２（参加者名簿）'!$O$16="","",'陸上２（参加者名簿）'!$O$16)))</f>
        <v/>
      </c>
      <c r="H316" s="239"/>
      <c r="I316" s="239"/>
      <c r="J316" s="239"/>
      <c r="K316" s="239"/>
      <c r="L316" s="239"/>
      <c r="M316" s="239"/>
      <c r="N316" s="239"/>
      <c r="O316" s="239"/>
      <c r="P316" s="239"/>
      <c r="Q316" s="15"/>
      <c r="R316" s="51"/>
      <c r="S316" s="50"/>
      <c r="T316" s="14"/>
      <c r="U316" s="227" t="s">
        <v>166</v>
      </c>
      <c r="V316" s="227"/>
      <c r="W316" s="227"/>
      <c r="X316" s="239" t="str">
        <f>IF(X320="","",IF('陸上２（参加者名簿）'!AX217="４００mR","",IF('陸上２（参加者名簿）'!$O$16="","",'陸上２（参加者名簿）'!$O$16)))</f>
        <v/>
      </c>
      <c r="Y316" s="239"/>
      <c r="Z316" s="239"/>
      <c r="AA316" s="239"/>
      <c r="AB316" s="239"/>
      <c r="AC316" s="239"/>
      <c r="AD316" s="239"/>
      <c r="AE316" s="239"/>
      <c r="AF316" s="239"/>
      <c r="AG316" s="239"/>
      <c r="AH316" s="15"/>
      <c r="AI316" s="51"/>
    </row>
    <row r="317" spans="2:35" ht="18.399999999999999" customHeight="1">
      <c r="B317" s="50"/>
      <c r="C317" s="14"/>
      <c r="D317" s="227" t="s">
        <v>74</v>
      </c>
      <c r="E317" s="227"/>
      <c r="F317" s="227"/>
      <c r="G317" s="239" t="str">
        <f>IF(G320="","",IF('陸上２（参加者名簿）'!AX215="４００mR","",IF('陸上２（参加者名簿）'!$AH$16="","",'陸上２（参加者名簿）'!$AH$16)))</f>
        <v/>
      </c>
      <c r="H317" s="239"/>
      <c r="I317" s="239"/>
      <c r="J317" s="239"/>
      <c r="K317" s="239"/>
      <c r="L317" s="239"/>
      <c r="M317" s="239"/>
      <c r="N317" s="239"/>
      <c r="O317" s="239"/>
      <c r="P317" s="239"/>
      <c r="Q317" s="15"/>
      <c r="R317" s="51"/>
      <c r="S317" s="50"/>
      <c r="T317" s="14"/>
      <c r="U317" s="227" t="s">
        <v>74</v>
      </c>
      <c r="V317" s="227"/>
      <c r="W317" s="227"/>
      <c r="X317" s="239" t="str">
        <f>IF(X320="","",IF('陸上２（参加者名簿）'!AX217="４００mR","",IF('陸上２（参加者名簿）'!$AH$16="","",'陸上２（参加者名簿）'!$AH$16)))</f>
        <v/>
      </c>
      <c r="Y317" s="239"/>
      <c r="Z317" s="239"/>
      <c r="AA317" s="239"/>
      <c r="AB317" s="239"/>
      <c r="AC317" s="239"/>
      <c r="AD317" s="239"/>
      <c r="AE317" s="239"/>
      <c r="AF317" s="239"/>
      <c r="AG317" s="239"/>
      <c r="AH317" s="15"/>
      <c r="AI317" s="51"/>
    </row>
    <row r="318" spans="2:35" ht="18.399999999999999" customHeight="1">
      <c r="B318" s="50"/>
      <c r="C318" s="14"/>
      <c r="D318" s="227" t="s">
        <v>152</v>
      </c>
      <c r="E318" s="227"/>
      <c r="F318" s="227"/>
      <c r="G318" s="239" t="str">
        <f>IF(G320="","",IF('陸上２（参加者名簿）'!AX215="４００mR","",IF('陸上２（参加者名簿）'!$F$215="","",'陸上２（参加者名簿）'!$F$215)))</f>
        <v/>
      </c>
      <c r="H318" s="239"/>
      <c r="I318" s="239"/>
      <c r="J318" s="239"/>
      <c r="K318" s="239"/>
      <c r="L318" s="239"/>
      <c r="M318" s="239"/>
      <c r="N318" s="239"/>
      <c r="O318" s="239"/>
      <c r="P318" s="239"/>
      <c r="Q318" s="15"/>
      <c r="R318" s="51"/>
      <c r="S318" s="50"/>
      <c r="T318" s="14"/>
      <c r="U318" s="227" t="s">
        <v>152</v>
      </c>
      <c r="V318" s="227"/>
      <c r="W318" s="227"/>
      <c r="X318" s="239" t="str">
        <f>IF(X320="","",IF('陸上２（参加者名簿）'!AX217="４００mR","",IF('陸上２（参加者名簿）'!$F$217="","",'陸上２（参加者名簿）'!$F$217)))</f>
        <v/>
      </c>
      <c r="Y318" s="239"/>
      <c r="Z318" s="239"/>
      <c r="AA318" s="239"/>
      <c r="AB318" s="239"/>
      <c r="AC318" s="239"/>
      <c r="AD318" s="239"/>
      <c r="AE318" s="239"/>
      <c r="AF318" s="239"/>
      <c r="AG318" s="239"/>
      <c r="AH318" s="15"/>
      <c r="AI318" s="51"/>
    </row>
    <row r="319" spans="2:35" ht="12.2" customHeight="1">
      <c r="B319" s="50"/>
      <c r="C319" s="14"/>
      <c r="D319" s="237" t="s">
        <v>77</v>
      </c>
      <c r="E319" s="237"/>
      <c r="F319" s="237"/>
      <c r="G319" s="238" t="str">
        <f>IF('陸上２（参加者名簿）'!AX215="４００mR","",IF('陸上２（参加者名簿）'!$L$215="","",'陸上２（参加者名簿）'!$L$215))</f>
        <v/>
      </c>
      <c r="H319" s="238"/>
      <c r="I319" s="238"/>
      <c r="J319" s="238"/>
      <c r="K319" s="238"/>
      <c r="L319" s="238"/>
      <c r="M319" s="238"/>
      <c r="N319" s="238"/>
      <c r="O319" s="238"/>
      <c r="P319" s="238"/>
      <c r="Q319" s="15"/>
      <c r="R319" s="51"/>
      <c r="S319" s="50"/>
      <c r="T319" s="14"/>
      <c r="U319" s="237" t="s">
        <v>77</v>
      </c>
      <c r="V319" s="237"/>
      <c r="W319" s="237"/>
      <c r="X319" s="238" t="str">
        <f>IF('陸上２（参加者名簿）'!AX217="４００mR","",IF('陸上２（参加者名簿）'!$L$217="","",'陸上２（参加者名簿）'!$L$217))</f>
        <v/>
      </c>
      <c r="Y319" s="238"/>
      <c r="Z319" s="238"/>
      <c r="AA319" s="238"/>
      <c r="AB319" s="238"/>
      <c r="AC319" s="238"/>
      <c r="AD319" s="238"/>
      <c r="AE319" s="238"/>
      <c r="AF319" s="238"/>
      <c r="AG319" s="238"/>
      <c r="AH319" s="15"/>
      <c r="AI319" s="51"/>
    </row>
    <row r="320" spans="2:35" ht="18.399999999999999" customHeight="1">
      <c r="B320" s="50"/>
      <c r="C320" s="14"/>
      <c r="D320" s="236" t="s">
        <v>75</v>
      </c>
      <c r="E320" s="236"/>
      <c r="F320" s="236"/>
      <c r="G320" s="126" t="str">
        <f>IF('陸上２（参加者名簿）'!AX216="４００mR","",IF('陸上２（参加者名簿）'!$L$216="","",'陸上２（参加者名簿）'!$L$216))</f>
        <v/>
      </c>
      <c r="H320" s="126"/>
      <c r="I320" s="126"/>
      <c r="J320" s="126"/>
      <c r="K320" s="126"/>
      <c r="L320" s="126"/>
      <c r="M320" s="126"/>
      <c r="N320" s="126"/>
      <c r="O320" s="126"/>
      <c r="P320" s="126"/>
      <c r="Q320" s="15"/>
      <c r="R320" s="51"/>
      <c r="S320" s="50"/>
      <c r="T320" s="14"/>
      <c r="U320" s="236" t="s">
        <v>75</v>
      </c>
      <c r="V320" s="236"/>
      <c r="W320" s="236"/>
      <c r="X320" s="126" t="str">
        <f>IF('陸上２（参加者名簿）'!AX218="４００mR","",IF('陸上２（参加者名簿）'!$L$218="","",'陸上２（参加者名簿）'!$L$218))</f>
        <v/>
      </c>
      <c r="Y320" s="126"/>
      <c r="Z320" s="126"/>
      <c r="AA320" s="126"/>
      <c r="AB320" s="126"/>
      <c r="AC320" s="126"/>
      <c r="AD320" s="126"/>
      <c r="AE320" s="126"/>
      <c r="AF320" s="126"/>
      <c r="AG320" s="126"/>
      <c r="AH320" s="15"/>
      <c r="AI320" s="51"/>
    </row>
    <row r="321" spans="2:35" ht="18.399999999999999" customHeight="1">
      <c r="B321" s="50"/>
      <c r="C321" s="14"/>
      <c r="D321" s="227" t="s">
        <v>76</v>
      </c>
      <c r="E321" s="227"/>
      <c r="F321" s="227"/>
      <c r="G321" s="235"/>
      <c r="H321" s="235"/>
      <c r="I321" s="235"/>
      <c r="J321" s="235"/>
      <c r="K321" s="235"/>
      <c r="L321" s="235"/>
      <c r="M321" s="235"/>
      <c r="N321" s="235"/>
      <c r="O321" s="235"/>
      <c r="P321" s="235"/>
      <c r="Q321" s="15"/>
      <c r="R321" s="51"/>
      <c r="S321" s="50"/>
      <c r="T321" s="14"/>
      <c r="U321" s="227" t="s">
        <v>76</v>
      </c>
      <c r="V321" s="227"/>
      <c r="W321" s="227"/>
      <c r="X321" s="235"/>
      <c r="Y321" s="235"/>
      <c r="Z321" s="235"/>
      <c r="AA321" s="235"/>
      <c r="AB321" s="235"/>
      <c r="AC321" s="235"/>
      <c r="AD321" s="235"/>
      <c r="AE321" s="235"/>
      <c r="AF321" s="235"/>
      <c r="AG321" s="235"/>
      <c r="AH321" s="15"/>
      <c r="AI321" s="51"/>
    </row>
    <row r="322" spans="2:35" ht="17.25" customHeight="1">
      <c r="B322" s="50"/>
      <c r="C322" s="16"/>
      <c r="D322" s="19" t="s">
        <v>78</v>
      </c>
      <c r="E322" s="17"/>
      <c r="F322" s="17"/>
      <c r="G322" s="17"/>
      <c r="H322" s="17"/>
      <c r="I322" s="17"/>
      <c r="J322" s="17"/>
      <c r="K322" s="17"/>
      <c r="L322" s="17"/>
      <c r="M322" s="17"/>
      <c r="N322" s="17"/>
      <c r="O322" s="17"/>
      <c r="P322" s="17"/>
      <c r="Q322" s="18"/>
      <c r="R322" s="51"/>
      <c r="S322" s="50"/>
      <c r="T322" s="16"/>
      <c r="U322" s="19" t="s">
        <v>78</v>
      </c>
      <c r="V322" s="17"/>
      <c r="W322" s="17"/>
      <c r="X322" s="17"/>
      <c r="Y322" s="17"/>
      <c r="Z322" s="17"/>
      <c r="AA322" s="17"/>
      <c r="AB322" s="17"/>
      <c r="AC322" s="17"/>
      <c r="AD322" s="17"/>
      <c r="AE322" s="17"/>
      <c r="AF322" s="17"/>
      <c r="AG322" s="17"/>
      <c r="AH322" s="18"/>
      <c r="AI322" s="51"/>
    </row>
    <row r="323" spans="2:35" ht="15.4" customHeight="1">
      <c r="B323" s="52"/>
      <c r="C323" s="53"/>
      <c r="D323" s="53"/>
      <c r="E323" s="53"/>
      <c r="F323" s="53"/>
      <c r="G323" s="53"/>
      <c r="H323" s="53"/>
      <c r="I323" s="53"/>
      <c r="J323" s="53"/>
      <c r="K323" s="53"/>
      <c r="L323" s="53"/>
      <c r="M323" s="53"/>
      <c r="N323" s="53"/>
      <c r="O323" s="53"/>
      <c r="P323" s="53"/>
      <c r="Q323" s="53"/>
      <c r="R323" s="54"/>
      <c r="S323" s="52"/>
      <c r="T323" s="53"/>
      <c r="U323" s="53"/>
      <c r="V323" s="53"/>
      <c r="W323" s="53"/>
      <c r="X323" s="53"/>
      <c r="Y323" s="53"/>
      <c r="Z323" s="53"/>
      <c r="AA323" s="53"/>
      <c r="AB323" s="53"/>
      <c r="AC323" s="53"/>
      <c r="AD323" s="53"/>
      <c r="AE323" s="53"/>
      <c r="AF323" s="53"/>
      <c r="AG323" s="53"/>
      <c r="AH323" s="53"/>
      <c r="AI323" s="54"/>
    </row>
    <row r="324" spans="2:35" ht="15.4" customHeight="1">
      <c r="B324" s="47"/>
      <c r="C324" s="48"/>
      <c r="D324" s="48"/>
      <c r="E324" s="48"/>
      <c r="F324" s="48"/>
      <c r="G324" s="48"/>
      <c r="H324" s="48"/>
      <c r="I324" s="48"/>
      <c r="J324" s="48"/>
      <c r="K324" s="48"/>
      <c r="L324" s="48"/>
      <c r="M324" s="48"/>
      <c r="N324" s="48"/>
      <c r="O324" s="48"/>
      <c r="P324" s="48"/>
      <c r="Q324" s="48"/>
      <c r="R324" s="49"/>
      <c r="S324" s="47"/>
      <c r="T324" s="48"/>
      <c r="U324" s="48"/>
      <c r="V324" s="48"/>
      <c r="W324" s="48"/>
      <c r="X324" s="48"/>
      <c r="Y324" s="48"/>
      <c r="Z324" s="48"/>
      <c r="AA324" s="48"/>
      <c r="AB324" s="48"/>
      <c r="AC324" s="48"/>
      <c r="AD324" s="48"/>
      <c r="AE324" s="48"/>
      <c r="AF324" s="48"/>
      <c r="AG324" s="48"/>
      <c r="AH324" s="48"/>
      <c r="AI324" s="49"/>
    </row>
    <row r="325" spans="2:35" ht="15.4" customHeight="1">
      <c r="B325" s="50"/>
      <c r="C325" s="11"/>
      <c r="D325" s="12"/>
      <c r="E325" s="12"/>
      <c r="F325" s="12"/>
      <c r="G325" s="12"/>
      <c r="H325" s="12"/>
      <c r="I325" s="12"/>
      <c r="J325" s="12"/>
      <c r="K325" s="12"/>
      <c r="L325" s="12"/>
      <c r="M325" s="12"/>
      <c r="N325" s="12"/>
      <c r="O325" s="12"/>
      <c r="P325" s="12"/>
      <c r="Q325" s="13"/>
      <c r="R325" s="51"/>
      <c r="S325" s="50"/>
      <c r="T325" s="11"/>
      <c r="U325" s="12"/>
      <c r="V325" s="12"/>
      <c r="W325" s="12"/>
      <c r="X325" s="12"/>
      <c r="Y325" s="12"/>
      <c r="Z325" s="12"/>
      <c r="AA325" s="12"/>
      <c r="AB325" s="12"/>
      <c r="AC325" s="12"/>
      <c r="AD325" s="12"/>
      <c r="AE325" s="12"/>
      <c r="AF325" s="12"/>
      <c r="AG325" s="12"/>
      <c r="AH325" s="13"/>
      <c r="AI325" s="51"/>
    </row>
    <row r="326" spans="2:35" ht="18.399999999999999" customHeight="1">
      <c r="B326" s="50"/>
      <c r="C326" s="14"/>
      <c r="D326" s="227" t="s">
        <v>71</v>
      </c>
      <c r="E326" s="227"/>
      <c r="F326" s="227"/>
      <c r="G326" s="223" t="s">
        <v>79</v>
      </c>
      <c r="H326" s="223"/>
      <c r="I326" s="223"/>
      <c r="J326" s="223"/>
      <c r="K326" s="223"/>
      <c r="L326" s="223"/>
      <c r="M326" s="223"/>
      <c r="N326" s="223"/>
      <c r="O326" s="223"/>
      <c r="P326" s="223"/>
      <c r="Q326" s="15"/>
      <c r="R326" s="51"/>
      <c r="S326" s="50"/>
      <c r="T326" s="14"/>
      <c r="U326" s="227" t="s">
        <v>71</v>
      </c>
      <c r="V326" s="227"/>
      <c r="W326" s="227"/>
      <c r="X326" s="223" t="s">
        <v>79</v>
      </c>
      <c r="Y326" s="223"/>
      <c r="Z326" s="223"/>
      <c r="AA326" s="223"/>
      <c r="AB326" s="223"/>
      <c r="AC326" s="223"/>
      <c r="AD326" s="223"/>
      <c r="AE326" s="223"/>
      <c r="AF326" s="223"/>
      <c r="AG326" s="223"/>
      <c r="AH326" s="15"/>
      <c r="AI326" s="51"/>
    </row>
    <row r="327" spans="2:35" ht="18.399999999999999" customHeight="1">
      <c r="B327" s="50"/>
      <c r="C327" s="14"/>
      <c r="D327" s="227" t="s">
        <v>72</v>
      </c>
      <c r="E327" s="227"/>
      <c r="F327" s="227"/>
      <c r="G327" s="239" t="str">
        <f>IF('陸上２（参加者名簿）'!AX219="","",IF('陸上２（参加者名簿）'!AX219="４００mR","",IF('陸上２（参加者名簿）'!AX219="４×１００","",'陸上２（参加者名簿）'!AX219)))</f>
        <v/>
      </c>
      <c r="H327" s="239"/>
      <c r="I327" s="239"/>
      <c r="J327" s="239"/>
      <c r="K327" s="239"/>
      <c r="L327" s="224" t="s">
        <v>35</v>
      </c>
      <c r="M327" s="224"/>
      <c r="N327" s="239" t="str">
        <f>IF(G332="","",IF('陸上２（参加者名簿）'!AX219="４００mR","",IF('陸上２（参加者名簿）'!$AM$219="","",'陸上２（参加者名簿）'!$AM$219)))</f>
        <v/>
      </c>
      <c r="O327" s="239"/>
      <c r="P327" s="239"/>
      <c r="Q327" s="20" t="str">
        <f>IF(N327="","",IF(N327="女",1,""))</f>
        <v/>
      </c>
      <c r="R327" s="51"/>
      <c r="S327" s="50"/>
      <c r="T327" s="14"/>
      <c r="U327" s="227" t="s">
        <v>72</v>
      </c>
      <c r="V327" s="227"/>
      <c r="W327" s="227"/>
      <c r="X327" s="239" t="str">
        <f>IF('陸上２（参加者名簿）'!AX221="","",IF('陸上２（参加者名簿）'!AX221="４００mR","",IF('陸上２（参加者名簿）'!AX221="４×１００","",'陸上２（参加者名簿）'!AX221)))</f>
        <v/>
      </c>
      <c r="Y327" s="239"/>
      <c r="Z327" s="239"/>
      <c r="AA327" s="239"/>
      <c r="AB327" s="239"/>
      <c r="AC327" s="224" t="s">
        <v>35</v>
      </c>
      <c r="AD327" s="224"/>
      <c r="AE327" s="239" t="str">
        <f>IF(X332="","",IF('陸上２（参加者名簿）'!AX221="４００mR","",IF('陸上２（参加者名簿）'!$AM$221="","",'陸上２（参加者名簿）'!$AM$221)))</f>
        <v/>
      </c>
      <c r="AF327" s="239"/>
      <c r="AG327" s="239"/>
      <c r="AH327" s="20" t="str">
        <f>IF(AE327="","",IF(AE327="女",1,""))</f>
        <v/>
      </c>
      <c r="AI327" s="51"/>
    </row>
    <row r="328" spans="2:35" ht="18.399999999999999" customHeight="1">
      <c r="B328" s="50"/>
      <c r="C328" s="14"/>
      <c r="D328" s="227" t="s">
        <v>166</v>
      </c>
      <c r="E328" s="227"/>
      <c r="F328" s="227"/>
      <c r="G328" s="239" t="str">
        <f>IF(G332="","",IF('陸上２（参加者名簿）'!AX219="４００mR","",IF('陸上２（参加者名簿）'!$O$16="","",'陸上２（参加者名簿）'!$O$16)))</f>
        <v/>
      </c>
      <c r="H328" s="239"/>
      <c r="I328" s="239"/>
      <c r="J328" s="239"/>
      <c r="K328" s="239"/>
      <c r="L328" s="239"/>
      <c r="M328" s="239"/>
      <c r="N328" s="239"/>
      <c r="O328" s="239"/>
      <c r="P328" s="239"/>
      <c r="Q328" s="15"/>
      <c r="R328" s="51"/>
      <c r="S328" s="50"/>
      <c r="T328" s="14"/>
      <c r="U328" s="227" t="s">
        <v>166</v>
      </c>
      <c r="V328" s="227"/>
      <c r="W328" s="227"/>
      <c r="X328" s="239" t="str">
        <f>IF(X332="","",IF('陸上２（参加者名簿）'!AX221="４００mR","",IF('陸上２（参加者名簿）'!$O$16="","",'陸上２（参加者名簿）'!$O$16)))</f>
        <v/>
      </c>
      <c r="Y328" s="239"/>
      <c r="Z328" s="239"/>
      <c r="AA328" s="239"/>
      <c r="AB328" s="239"/>
      <c r="AC328" s="239"/>
      <c r="AD328" s="239"/>
      <c r="AE328" s="239"/>
      <c r="AF328" s="239"/>
      <c r="AG328" s="239"/>
      <c r="AH328" s="15"/>
      <c r="AI328" s="51"/>
    </row>
    <row r="329" spans="2:35" ht="18.399999999999999" customHeight="1">
      <c r="B329" s="50"/>
      <c r="C329" s="14"/>
      <c r="D329" s="227" t="s">
        <v>74</v>
      </c>
      <c r="E329" s="227"/>
      <c r="F329" s="227"/>
      <c r="G329" s="239" t="str">
        <f>IF(G332="","",IF('陸上２（参加者名簿）'!AX219="４００mR","",IF('陸上２（参加者名簿）'!$AH$16="","",'陸上２（参加者名簿）'!$AH$16)))</f>
        <v/>
      </c>
      <c r="H329" s="239"/>
      <c r="I329" s="239"/>
      <c r="J329" s="239"/>
      <c r="K329" s="239"/>
      <c r="L329" s="239"/>
      <c r="M329" s="239"/>
      <c r="N329" s="239"/>
      <c r="O329" s="239"/>
      <c r="P329" s="239"/>
      <c r="Q329" s="15"/>
      <c r="R329" s="51"/>
      <c r="S329" s="50"/>
      <c r="T329" s="14"/>
      <c r="U329" s="227" t="s">
        <v>74</v>
      </c>
      <c r="V329" s="227"/>
      <c r="W329" s="227"/>
      <c r="X329" s="239" t="str">
        <f>IF(X332="","",IF('陸上２（参加者名簿）'!AX221="４００mR","",IF('陸上２（参加者名簿）'!$AH$16="","",'陸上２（参加者名簿）'!$AH$16)))</f>
        <v/>
      </c>
      <c r="Y329" s="239"/>
      <c r="Z329" s="239"/>
      <c r="AA329" s="239"/>
      <c r="AB329" s="239"/>
      <c r="AC329" s="239"/>
      <c r="AD329" s="239"/>
      <c r="AE329" s="239"/>
      <c r="AF329" s="239"/>
      <c r="AG329" s="239"/>
      <c r="AH329" s="15"/>
      <c r="AI329" s="51"/>
    </row>
    <row r="330" spans="2:35" ht="18.399999999999999" customHeight="1">
      <c r="B330" s="50"/>
      <c r="C330" s="14"/>
      <c r="D330" s="227" t="s">
        <v>151</v>
      </c>
      <c r="E330" s="227"/>
      <c r="F330" s="227"/>
      <c r="G330" s="239" t="str">
        <f>IF(G332="","",IF('陸上２（参加者名簿）'!AX219="４００mR","",IF('陸上２（参加者名簿）'!$F$219="","",'陸上２（参加者名簿）'!$F$219)))</f>
        <v/>
      </c>
      <c r="H330" s="239"/>
      <c r="I330" s="239"/>
      <c r="J330" s="239"/>
      <c r="K330" s="239"/>
      <c r="L330" s="239"/>
      <c r="M330" s="239"/>
      <c r="N330" s="239"/>
      <c r="O330" s="239"/>
      <c r="P330" s="239"/>
      <c r="Q330" s="15"/>
      <c r="R330" s="51"/>
      <c r="S330" s="50"/>
      <c r="T330" s="14"/>
      <c r="U330" s="227" t="s">
        <v>151</v>
      </c>
      <c r="V330" s="227"/>
      <c r="W330" s="227"/>
      <c r="X330" s="239" t="str">
        <f>IF(X332="","",IF('陸上２（参加者名簿）'!AX221="４００mR","",IF('陸上２（参加者名簿）'!$F$221="","",'陸上２（参加者名簿）'!$F$221)))</f>
        <v/>
      </c>
      <c r="Y330" s="239"/>
      <c r="Z330" s="239"/>
      <c r="AA330" s="239"/>
      <c r="AB330" s="239"/>
      <c r="AC330" s="239"/>
      <c r="AD330" s="239"/>
      <c r="AE330" s="239"/>
      <c r="AF330" s="239"/>
      <c r="AG330" s="239"/>
      <c r="AH330" s="15"/>
      <c r="AI330" s="51"/>
    </row>
    <row r="331" spans="2:35" ht="12.2" customHeight="1">
      <c r="B331" s="50"/>
      <c r="C331" s="14"/>
      <c r="D331" s="237" t="s">
        <v>77</v>
      </c>
      <c r="E331" s="237"/>
      <c r="F331" s="237"/>
      <c r="G331" s="238" t="str">
        <f>IF('陸上２（参加者名簿）'!AX219="４００mR","",IF('陸上２（参加者名簿）'!$L$219="","",'陸上２（参加者名簿）'!$L$219))</f>
        <v/>
      </c>
      <c r="H331" s="238"/>
      <c r="I331" s="238"/>
      <c r="J331" s="238"/>
      <c r="K331" s="238"/>
      <c r="L331" s="238"/>
      <c r="M331" s="238"/>
      <c r="N331" s="238"/>
      <c r="O331" s="238"/>
      <c r="P331" s="238"/>
      <c r="Q331" s="15"/>
      <c r="R331" s="51"/>
      <c r="S331" s="50"/>
      <c r="T331" s="14"/>
      <c r="U331" s="237" t="s">
        <v>77</v>
      </c>
      <c r="V331" s="237"/>
      <c r="W331" s="237"/>
      <c r="X331" s="238" t="str">
        <f>IF('陸上２（参加者名簿）'!AX221="４００mR","",IF('陸上２（参加者名簿）'!$L$221="","",'陸上２（参加者名簿）'!$L$221))</f>
        <v/>
      </c>
      <c r="Y331" s="238"/>
      <c r="Z331" s="238"/>
      <c r="AA331" s="238"/>
      <c r="AB331" s="238"/>
      <c r="AC331" s="238"/>
      <c r="AD331" s="238"/>
      <c r="AE331" s="238"/>
      <c r="AF331" s="238"/>
      <c r="AG331" s="238"/>
      <c r="AH331" s="15"/>
      <c r="AI331" s="51"/>
    </row>
    <row r="332" spans="2:35" ht="18.399999999999999" customHeight="1">
      <c r="B332" s="50"/>
      <c r="C332" s="14"/>
      <c r="D332" s="236" t="s">
        <v>75</v>
      </c>
      <c r="E332" s="236"/>
      <c r="F332" s="236"/>
      <c r="G332" s="126" t="str">
        <f>IF('陸上２（参加者名簿）'!AX220="４００mR","",IF('陸上２（参加者名簿）'!$L$220="","",'陸上２（参加者名簿）'!$L$220))</f>
        <v/>
      </c>
      <c r="H332" s="126"/>
      <c r="I332" s="126"/>
      <c r="J332" s="126"/>
      <c r="K332" s="126"/>
      <c r="L332" s="126"/>
      <c r="M332" s="126"/>
      <c r="N332" s="126"/>
      <c r="O332" s="126"/>
      <c r="P332" s="126"/>
      <c r="Q332" s="15"/>
      <c r="R332" s="51"/>
      <c r="S332" s="50"/>
      <c r="T332" s="14"/>
      <c r="U332" s="236" t="s">
        <v>75</v>
      </c>
      <c r="V332" s="236"/>
      <c r="W332" s="236"/>
      <c r="X332" s="126" t="str">
        <f>IF('陸上２（参加者名簿）'!AX222="４００mR","",IF('陸上２（参加者名簿）'!$L$222="","",'陸上２（参加者名簿）'!$L$222))</f>
        <v/>
      </c>
      <c r="Y332" s="126"/>
      <c r="Z332" s="126"/>
      <c r="AA332" s="126"/>
      <c r="AB332" s="126"/>
      <c r="AC332" s="126"/>
      <c r="AD332" s="126"/>
      <c r="AE332" s="126"/>
      <c r="AF332" s="126"/>
      <c r="AG332" s="126"/>
      <c r="AH332" s="15"/>
      <c r="AI332" s="51"/>
    </row>
    <row r="333" spans="2:35" ht="18.399999999999999" customHeight="1">
      <c r="B333" s="50"/>
      <c r="C333" s="14"/>
      <c r="D333" s="227" t="s">
        <v>76</v>
      </c>
      <c r="E333" s="227"/>
      <c r="F333" s="227"/>
      <c r="G333" s="235"/>
      <c r="H333" s="235"/>
      <c r="I333" s="235"/>
      <c r="J333" s="235"/>
      <c r="K333" s="235"/>
      <c r="L333" s="235"/>
      <c r="M333" s="235"/>
      <c r="N333" s="235"/>
      <c r="O333" s="235"/>
      <c r="P333" s="235"/>
      <c r="Q333" s="15"/>
      <c r="R333" s="51"/>
      <c r="S333" s="50"/>
      <c r="T333" s="14"/>
      <c r="U333" s="227" t="s">
        <v>76</v>
      </c>
      <c r="V333" s="227"/>
      <c r="W333" s="227"/>
      <c r="X333" s="235"/>
      <c r="Y333" s="235"/>
      <c r="Z333" s="235"/>
      <c r="AA333" s="235"/>
      <c r="AB333" s="235"/>
      <c r="AC333" s="235"/>
      <c r="AD333" s="235"/>
      <c r="AE333" s="235"/>
      <c r="AF333" s="235"/>
      <c r="AG333" s="235"/>
      <c r="AH333" s="15"/>
      <c r="AI333" s="51"/>
    </row>
    <row r="334" spans="2:35" ht="17.25" customHeight="1">
      <c r="B334" s="50"/>
      <c r="C334" s="16"/>
      <c r="D334" s="19" t="s">
        <v>78</v>
      </c>
      <c r="E334" s="17"/>
      <c r="F334" s="17"/>
      <c r="G334" s="17"/>
      <c r="H334" s="17"/>
      <c r="I334" s="17"/>
      <c r="J334" s="17"/>
      <c r="K334" s="17"/>
      <c r="L334" s="17"/>
      <c r="M334" s="17"/>
      <c r="N334" s="17"/>
      <c r="O334" s="17"/>
      <c r="P334" s="17"/>
      <c r="Q334" s="18"/>
      <c r="R334" s="51"/>
      <c r="S334" s="50"/>
      <c r="T334" s="16"/>
      <c r="U334" s="19" t="s">
        <v>78</v>
      </c>
      <c r="V334" s="17"/>
      <c r="W334" s="17"/>
      <c r="X334" s="17"/>
      <c r="Y334" s="17"/>
      <c r="Z334" s="17"/>
      <c r="AA334" s="17"/>
      <c r="AB334" s="17"/>
      <c r="AC334" s="17"/>
      <c r="AD334" s="17"/>
      <c r="AE334" s="17"/>
      <c r="AF334" s="17"/>
      <c r="AG334" s="17"/>
      <c r="AH334" s="18"/>
      <c r="AI334" s="51"/>
    </row>
    <row r="335" spans="2:35" ht="15.4" customHeight="1">
      <c r="B335" s="52"/>
      <c r="C335" s="53"/>
      <c r="D335" s="53"/>
      <c r="E335" s="53"/>
      <c r="F335" s="53"/>
      <c r="G335" s="53"/>
      <c r="H335" s="53"/>
      <c r="I335" s="53"/>
      <c r="J335" s="53"/>
      <c r="K335" s="53"/>
      <c r="L335" s="53"/>
      <c r="M335" s="53"/>
      <c r="N335" s="53"/>
      <c r="O335" s="53"/>
      <c r="P335" s="53"/>
      <c r="Q335" s="53"/>
      <c r="R335" s="54"/>
      <c r="S335" s="52"/>
      <c r="T335" s="53"/>
      <c r="U335" s="53"/>
      <c r="V335" s="53"/>
      <c r="W335" s="53"/>
      <c r="X335" s="53"/>
      <c r="Y335" s="53"/>
      <c r="Z335" s="53"/>
      <c r="AA335" s="53"/>
      <c r="AB335" s="53"/>
      <c r="AC335" s="53"/>
      <c r="AD335" s="53"/>
      <c r="AE335" s="53"/>
      <c r="AF335" s="53"/>
      <c r="AG335" s="53"/>
      <c r="AH335" s="53"/>
      <c r="AI335" s="54"/>
    </row>
    <row r="336" spans="2:35" ht="15.4" customHeight="1">
      <c r="B336" s="47"/>
      <c r="C336" s="48"/>
      <c r="D336" s="48"/>
      <c r="E336" s="48"/>
      <c r="F336" s="48"/>
      <c r="G336" s="48"/>
      <c r="H336" s="48"/>
      <c r="I336" s="48"/>
      <c r="J336" s="48"/>
      <c r="K336" s="48"/>
      <c r="L336" s="48"/>
      <c r="M336" s="48"/>
      <c r="N336" s="48"/>
      <c r="O336" s="48"/>
      <c r="P336" s="48"/>
      <c r="Q336" s="48"/>
      <c r="R336" s="49"/>
      <c r="S336" s="47"/>
      <c r="T336" s="48"/>
      <c r="U336" s="48"/>
      <c r="V336" s="48"/>
      <c r="W336" s="48"/>
      <c r="X336" s="48"/>
      <c r="Y336" s="48"/>
      <c r="Z336" s="48"/>
      <c r="AA336" s="48"/>
      <c r="AB336" s="48"/>
      <c r="AC336" s="48"/>
      <c r="AD336" s="48"/>
      <c r="AE336" s="48"/>
      <c r="AF336" s="48"/>
      <c r="AG336" s="48"/>
      <c r="AH336" s="48"/>
      <c r="AI336" s="49"/>
    </row>
    <row r="337" spans="2:35" ht="15.4" customHeight="1">
      <c r="B337" s="50"/>
      <c r="C337" s="11"/>
      <c r="D337" s="12"/>
      <c r="E337" s="12"/>
      <c r="F337" s="12"/>
      <c r="G337" s="12"/>
      <c r="H337" s="12"/>
      <c r="I337" s="12"/>
      <c r="J337" s="12"/>
      <c r="K337" s="12"/>
      <c r="L337" s="12"/>
      <c r="M337" s="12"/>
      <c r="N337" s="12"/>
      <c r="O337" s="12"/>
      <c r="P337" s="12"/>
      <c r="Q337" s="13"/>
      <c r="R337" s="51"/>
      <c r="S337" s="50"/>
      <c r="T337" s="11"/>
      <c r="U337" s="12"/>
      <c r="V337" s="12"/>
      <c r="W337" s="12"/>
      <c r="X337" s="12"/>
      <c r="Y337" s="12"/>
      <c r="Z337" s="12"/>
      <c r="AA337" s="12"/>
      <c r="AB337" s="12"/>
      <c r="AC337" s="12"/>
      <c r="AD337" s="12"/>
      <c r="AE337" s="12"/>
      <c r="AF337" s="12"/>
      <c r="AG337" s="12"/>
      <c r="AH337" s="13"/>
      <c r="AI337" s="51"/>
    </row>
    <row r="338" spans="2:35" ht="18.399999999999999" customHeight="1">
      <c r="B338" s="50"/>
      <c r="C338" s="14"/>
      <c r="D338" s="227" t="s">
        <v>71</v>
      </c>
      <c r="E338" s="227"/>
      <c r="F338" s="227"/>
      <c r="G338" s="223" t="s">
        <v>79</v>
      </c>
      <c r="H338" s="223"/>
      <c r="I338" s="223"/>
      <c r="J338" s="223"/>
      <c r="K338" s="223"/>
      <c r="L338" s="223"/>
      <c r="M338" s="223"/>
      <c r="N338" s="223"/>
      <c r="O338" s="223"/>
      <c r="P338" s="223"/>
      <c r="Q338" s="15"/>
      <c r="R338" s="51"/>
      <c r="S338" s="50"/>
      <c r="T338" s="14"/>
      <c r="U338" s="227" t="s">
        <v>71</v>
      </c>
      <c r="V338" s="227"/>
      <c r="W338" s="227"/>
      <c r="X338" s="223" t="s">
        <v>79</v>
      </c>
      <c r="Y338" s="223"/>
      <c r="Z338" s="223"/>
      <c r="AA338" s="223"/>
      <c r="AB338" s="223"/>
      <c r="AC338" s="223"/>
      <c r="AD338" s="223"/>
      <c r="AE338" s="223"/>
      <c r="AF338" s="223"/>
      <c r="AG338" s="223"/>
      <c r="AH338" s="15"/>
      <c r="AI338" s="51"/>
    </row>
    <row r="339" spans="2:35" ht="18.399999999999999" customHeight="1">
      <c r="B339" s="50"/>
      <c r="C339" s="14"/>
      <c r="D339" s="227" t="s">
        <v>72</v>
      </c>
      <c r="E339" s="227"/>
      <c r="F339" s="227"/>
      <c r="G339" s="239" t="str">
        <f>IF('陸上２（参加者名簿）'!AX223="","",IF('陸上２（参加者名簿）'!AX223="４００mR","",IF('陸上２（参加者名簿）'!AX223="４×１００","",'陸上２（参加者名簿）'!AX223)))</f>
        <v/>
      </c>
      <c r="H339" s="239"/>
      <c r="I339" s="239"/>
      <c r="J339" s="239"/>
      <c r="K339" s="239"/>
      <c r="L339" s="224" t="s">
        <v>35</v>
      </c>
      <c r="M339" s="224"/>
      <c r="N339" s="239" t="str">
        <f>IF(G344="","",IF('陸上２（参加者名簿）'!AX223="４００mR","",IF('陸上２（参加者名簿）'!$AM$223="","",'陸上２（参加者名簿）'!$AM$223)))</f>
        <v/>
      </c>
      <c r="O339" s="239"/>
      <c r="P339" s="239"/>
      <c r="Q339" s="20" t="str">
        <f>IF(N339="","",IF(N339="女",1,""))</f>
        <v/>
      </c>
      <c r="R339" s="51"/>
      <c r="S339" s="50"/>
      <c r="T339" s="14"/>
      <c r="U339" s="227" t="s">
        <v>72</v>
      </c>
      <c r="V339" s="227"/>
      <c r="W339" s="227"/>
      <c r="X339" s="239" t="str">
        <f>IF('陸上２（参加者名簿）'!AX225="","",IF('陸上２（参加者名簿）'!AX225="４００mR","",IF('陸上２（参加者名簿）'!AX225="４×１００","",'陸上２（参加者名簿）'!AX225)))</f>
        <v/>
      </c>
      <c r="Y339" s="239"/>
      <c r="Z339" s="239"/>
      <c r="AA339" s="239"/>
      <c r="AB339" s="239"/>
      <c r="AC339" s="224" t="s">
        <v>35</v>
      </c>
      <c r="AD339" s="224"/>
      <c r="AE339" s="239" t="str">
        <f>IF(X344="","",IF('陸上２（参加者名簿）'!AX225="４００mR","",IF('陸上２（参加者名簿）'!$AM$225="","",'陸上２（参加者名簿）'!$AM$225)))</f>
        <v/>
      </c>
      <c r="AF339" s="239"/>
      <c r="AG339" s="239"/>
      <c r="AH339" s="20" t="str">
        <f>IF(AE339="","",IF(AE339="女",1,""))</f>
        <v/>
      </c>
      <c r="AI339" s="51"/>
    </row>
    <row r="340" spans="2:35" ht="18.399999999999999" customHeight="1">
      <c r="B340" s="50"/>
      <c r="C340" s="14"/>
      <c r="D340" s="227" t="s">
        <v>166</v>
      </c>
      <c r="E340" s="227"/>
      <c r="F340" s="227"/>
      <c r="G340" s="239" t="str">
        <f>IF(G344="","",IF('陸上２（参加者名簿）'!AX223="４００mR","",IF('陸上２（参加者名簿）'!$O$16="","",'陸上２（参加者名簿）'!$O$16)))</f>
        <v/>
      </c>
      <c r="H340" s="239"/>
      <c r="I340" s="239"/>
      <c r="J340" s="239"/>
      <c r="K340" s="239"/>
      <c r="L340" s="239"/>
      <c r="M340" s="239"/>
      <c r="N340" s="239"/>
      <c r="O340" s="239"/>
      <c r="P340" s="239"/>
      <c r="Q340" s="15"/>
      <c r="R340" s="51"/>
      <c r="S340" s="50"/>
      <c r="T340" s="14"/>
      <c r="U340" s="227" t="s">
        <v>166</v>
      </c>
      <c r="V340" s="227"/>
      <c r="W340" s="227"/>
      <c r="X340" s="239" t="str">
        <f>IF(X344="","",IF('陸上２（参加者名簿）'!AX225="４００mR","",IF('陸上２（参加者名簿）'!$O$16="","",'陸上２（参加者名簿）'!$O$16)))</f>
        <v/>
      </c>
      <c r="Y340" s="239"/>
      <c r="Z340" s="239"/>
      <c r="AA340" s="239"/>
      <c r="AB340" s="239"/>
      <c r="AC340" s="239"/>
      <c r="AD340" s="239"/>
      <c r="AE340" s="239"/>
      <c r="AF340" s="239"/>
      <c r="AG340" s="239"/>
      <c r="AH340" s="15"/>
      <c r="AI340" s="51"/>
    </row>
    <row r="341" spans="2:35" ht="18.399999999999999" customHeight="1">
      <c r="B341" s="50"/>
      <c r="C341" s="14"/>
      <c r="D341" s="227" t="s">
        <v>74</v>
      </c>
      <c r="E341" s="227"/>
      <c r="F341" s="227"/>
      <c r="G341" s="239" t="str">
        <f>IF(G344="","",IF('陸上２（参加者名簿）'!AX223="４００mR","",IF('陸上２（参加者名簿）'!$AH$16="","",'陸上２（参加者名簿）'!$AH$16)))</f>
        <v/>
      </c>
      <c r="H341" s="239"/>
      <c r="I341" s="239"/>
      <c r="J341" s="239"/>
      <c r="K341" s="239"/>
      <c r="L341" s="239"/>
      <c r="M341" s="239"/>
      <c r="N341" s="239"/>
      <c r="O341" s="239"/>
      <c r="P341" s="239"/>
      <c r="Q341" s="15"/>
      <c r="R341" s="51"/>
      <c r="S341" s="50"/>
      <c r="T341" s="14"/>
      <c r="U341" s="227" t="s">
        <v>74</v>
      </c>
      <c r="V341" s="227"/>
      <c r="W341" s="227"/>
      <c r="X341" s="239" t="str">
        <f>IF(X344="","",IF('陸上２（参加者名簿）'!AX225="４００mR","",IF('陸上２（参加者名簿）'!$AH$16="","",'陸上２（参加者名簿）'!$AH$16)))</f>
        <v/>
      </c>
      <c r="Y341" s="239"/>
      <c r="Z341" s="239"/>
      <c r="AA341" s="239"/>
      <c r="AB341" s="239"/>
      <c r="AC341" s="239"/>
      <c r="AD341" s="239"/>
      <c r="AE341" s="239"/>
      <c r="AF341" s="239"/>
      <c r="AG341" s="239"/>
      <c r="AH341" s="15"/>
      <c r="AI341" s="51"/>
    </row>
    <row r="342" spans="2:35" ht="18.399999999999999" customHeight="1">
      <c r="B342" s="50"/>
      <c r="C342" s="14"/>
      <c r="D342" s="227" t="s">
        <v>152</v>
      </c>
      <c r="E342" s="227"/>
      <c r="F342" s="227"/>
      <c r="G342" s="239" t="str">
        <f>IF(G344="","",IF('陸上２（参加者名簿）'!AX223="４００mR","",IF('陸上２（参加者名簿）'!$F$223="","",'陸上２（参加者名簿）'!$F$223)))</f>
        <v/>
      </c>
      <c r="H342" s="239"/>
      <c r="I342" s="239"/>
      <c r="J342" s="239"/>
      <c r="K342" s="239"/>
      <c r="L342" s="239"/>
      <c r="M342" s="239"/>
      <c r="N342" s="239"/>
      <c r="O342" s="239"/>
      <c r="P342" s="239"/>
      <c r="Q342" s="15"/>
      <c r="R342" s="51"/>
      <c r="S342" s="50"/>
      <c r="T342" s="14"/>
      <c r="U342" s="227" t="s">
        <v>152</v>
      </c>
      <c r="V342" s="227"/>
      <c r="W342" s="227"/>
      <c r="X342" s="239" t="str">
        <f>IF(X344="","",IF('陸上２（参加者名簿）'!AX225="４００mR","",IF('陸上２（参加者名簿）'!$F$225="","",'陸上２（参加者名簿）'!$F$225)))</f>
        <v/>
      </c>
      <c r="Y342" s="239"/>
      <c r="Z342" s="239"/>
      <c r="AA342" s="239"/>
      <c r="AB342" s="239"/>
      <c r="AC342" s="239"/>
      <c r="AD342" s="239"/>
      <c r="AE342" s="239"/>
      <c r="AF342" s="239"/>
      <c r="AG342" s="239"/>
      <c r="AH342" s="15"/>
      <c r="AI342" s="51"/>
    </row>
    <row r="343" spans="2:35" ht="12.2" customHeight="1">
      <c r="B343" s="50"/>
      <c r="C343" s="14"/>
      <c r="D343" s="237" t="s">
        <v>77</v>
      </c>
      <c r="E343" s="237"/>
      <c r="F343" s="237"/>
      <c r="G343" s="238" t="str">
        <f>IF('陸上２（参加者名簿）'!AX223="４００mR","",IF('陸上２（参加者名簿）'!$L$223="","",'陸上２（参加者名簿）'!$L$223))</f>
        <v/>
      </c>
      <c r="H343" s="238"/>
      <c r="I343" s="238"/>
      <c r="J343" s="238"/>
      <c r="K343" s="238"/>
      <c r="L343" s="238"/>
      <c r="M343" s="238"/>
      <c r="N343" s="238"/>
      <c r="O343" s="238"/>
      <c r="P343" s="238"/>
      <c r="Q343" s="15"/>
      <c r="R343" s="51"/>
      <c r="S343" s="50"/>
      <c r="T343" s="14"/>
      <c r="U343" s="237" t="s">
        <v>77</v>
      </c>
      <c r="V343" s="237"/>
      <c r="W343" s="237"/>
      <c r="X343" s="238" t="str">
        <f>IF('陸上２（参加者名簿）'!AX225="４００mR","",IF('陸上２（参加者名簿）'!$L$225="","",'陸上２（参加者名簿）'!$L$225))</f>
        <v/>
      </c>
      <c r="Y343" s="238"/>
      <c r="Z343" s="238"/>
      <c r="AA343" s="238"/>
      <c r="AB343" s="238"/>
      <c r="AC343" s="238"/>
      <c r="AD343" s="238"/>
      <c r="AE343" s="238"/>
      <c r="AF343" s="238"/>
      <c r="AG343" s="238"/>
      <c r="AH343" s="15"/>
      <c r="AI343" s="51"/>
    </row>
    <row r="344" spans="2:35" ht="18.399999999999999" customHeight="1">
      <c r="B344" s="50"/>
      <c r="C344" s="14"/>
      <c r="D344" s="236" t="s">
        <v>75</v>
      </c>
      <c r="E344" s="236"/>
      <c r="F344" s="236"/>
      <c r="G344" s="126" t="str">
        <f>IF('陸上２（参加者名簿）'!AX224="４００mR","",IF('陸上２（参加者名簿）'!$L$224="","",'陸上２（参加者名簿）'!$L$224))</f>
        <v/>
      </c>
      <c r="H344" s="126"/>
      <c r="I344" s="126"/>
      <c r="J344" s="126"/>
      <c r="K344" s="126"/>
      <c r="L344" s="126"/>
      <c r="M344" s="126"/>
      <c r="N344" s="126"/>
      <c r="O344" s="126"/>
      <c r="P344" s="126"/>
      <c r="Q344" s="15"/>
      <c r="R344" s="51"/>
      <c r="S344" s="50"/>
      <c r="T344" s="14"/>
      <c r="U344" s="236" t="s">
        <v>75</v>
      </c>
      <c r="V344" s="236"/>
      <c r="W344" s="236"/>
      <c r="X344" s="126" t="str">
        <f>IF('陸上２（参加者名簿）'!AX226="４００mR","",IF('陸上２（参加者名簿）'!$L$226="","",'陸上２（参加者名簿）'!$L$226))</f>
        <v/>
      </c>
      <c r="Y344" s="126"/>
      <c r="Z344" s="126"/>
      <c r="AA344" s="126"/>
      <c r="AB344" s="126"/>
      <c r="AC344" s="126"/>
      <c r="AD344" s="126"/>
      <c r="AE344" s="126"/>
      <c r="AF344" s="126"/>
      <c r="AG344" s="126"/>
      <c r="AH344" s="15"/>
      <c r="AI344" s="51"/>
    </row>
    <row r="345" spans="2:35" ht="18.399999999999999" customHeight="1">
      <c r="B345" s="50"/>
      <c r="C345" s="14"/>
      <c r="D345" s="227" t="s">
        <v>76</v>
      </c>
      <c r="E345" s="227"/>
      <c r="F345" s="227"/>
      <c r="G345" s="235"/>
      <c r="H345" s="235"/>
      <c r="I345" s="235"/>
      <c r="J345" s="235"/>
      <c r="K345" s="235"/>
      <c r="L345" s="235"/>
      <c r="M345" s="235"/>
      <c r="N345" s="235"/>
      <c r="O345" s="235"/>
      <c r="P345" s="235"/>
      <c r="Q345" s="15"/>
      <c r="R345" s="51"/>
      <c r="S345" s="50"/>
      <c r="T345" s="14"/>
      <c r="U345" s="227" t="s">
        <v>76</v>
      </c>
      <c r="V345" s="227"/>
      <c r="W345" s="227"/>
      <c r="X345" s="235"/>
      <c r="Y345" s="235"/>
      <c r="Z345" s="235"/>
      <c r="AA345" s="235"/>
      <c r="AB345" s="235"/>
      <c r="AC345" s="235"/>
      <c r="AD345" s="235"/>
      <c r="AE345" s="235"/>
      <c r="AF345" s="235"/>
      <c r="AG345" s="235"/>
      <c r="AH345" s="15"/>
      <c r="AI345" s="51"/>
    </row>
    <row r="346" spans="2:35" ht="17.25" customHeight="1">
      <c r="B346" s="50"/>
      <c r="C346" s="16"/>
      <c r="D346" s="19" t="s">
        <v>78</v>
      </c>
      <c r="E346" s="17"/>
      <c r="F346" s="17"/>
      <c r="G346" s="17"/>
      <c r="H346" s="17"/>
      <c r="I346" s="17"/>
      <c r="J346" s="17"/>
      <c r="K346" s="17"/>
      <c r="L346" s="17"/>
      <c r="M346" s="17"/>
      <c r="N346" s="17"/>
      <c r="O346" s="17"/>
      <c r="P346" s="17"/>
      <c r="Q346" s="18"/>
      <c r="R346" s="51"/>
      <c r="S346" s="50"/>
      <c r="T346" s="16"/>
      <c r="U346" s="19" t="s">
        <v>78</v>
      </c>
      <c r="V346" s="17"/>
      <c r="W346" s="17"/>
      <c r="X346" s="17"/>
      <c r="Y346" s="17"/>
      <c r="Z346" s="17"/>
      <c r="AA346" s="17"/>
      <c r="AB346" s="17"/>
      <c r="AC346" s="17"/>
      <c r="AD346" s="17"/>
      <c r="AE346" s="17"/>
      <c r="AF346" s="17"/>
      <c r="AG346" s="17"/>
      <c r="AH346" s="18"/>
      <c r="AI346" s="51"/>
    </row>
    <row r="347" spans="2:35" ht="15.4" customHeight="1">
      <c r="B347" s="52"/>
      <c r="C347" s="53"/>
      <c r="D347" s="53"/>
      <c r="E347" s="53"/>
      <c r="F347" s="53"/>
      <c r="G347" s="53"/>
      <c r="H347" s="53"/>
      <c r="I347" s="53"/>
      <c r="J347" s="53"/>
      <c r="K347" s="53"/>
      <c r="L347" s="53"/>
      <c r="M347" s="53"/>
      <c r="N347" s="53"/>
      <c r="O347" s="53"/>
      <c r="P347" s="53"/>
      <c r="Q347" s="53"/>
      <c r="R347" s="54"/>
      <c r="S347" s="52"/>
      <c r="T347" s="53"/>
      <c r="U347" s="53"/>
      <c r="V347" s="53"/>
      <c r="W347" s="53"/>
      <c r="X347" s="53"/>
      <c r="Y347" s="53"/>
      <c r="Z347" s="53"/>
      <c r="AA347" s="53"/>
      <c r="AB347" s="53"/>
      <c r="AC347" s="53"/>
      <c r="AD347" s="53"/>
      <c r="AE347" s="53"/>
      <c r="AF347" s="53"/>
      <c r="AG347" s="53"/>
      <c r="AH347" s="53"/>
      <c r="AI347" s="54"/>
    </row>
    <row r="358" spans="2:35" ht="11.25" customHeight="1">
      <c r="B358" s="234" t="s">
        <v>103</v>
      </c>
      <c r="C358" s="234"/>
      <c r="D358" s="234"/>
      <c r="E358" s="234"/>
    </row>
    <row r="359" spans="2:35" ht="11.25" customHeight="1">
      <c r="B359" s="234"/>
      <c r="C359" s="234"/>
      <c r="D359" s="234"/>
      <c r="E359" s="234"/>
    </row>
    <row r="360" spans="2:35" ht="18.75">
      <c r="B360" s="234"/>
      <c r="C360" s="234"/>
      <c r="D360" s="234"/>
      <c r="E360" s="234"/>
      <c r="F360" s="26"/>
      <c r="G360" s="233" t="str">
        <f>IF($G$10="","",$G$10)</f>
        <v>第４９回広島県民スポーツ大会　陸上競技個人申込書</v>
      </c>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6"/>
      <c r="AF360" s="26"/>
      <c r="AG360" s="26"/>
      <c r="AH360" s="26"/>
      <c r="AI360" s="26"/>
    </row>
    <row r="362" spans="2:35" ht="15.4" customHeight="1">
      <c r="B362" s="47"/>
      <c r="C362" s="48"/>
      <c r="D362" s="48"/>
      <c r="E362" s="48"/>
      <c r="F362" s="48"/>
      <c r="G362" s="48"/>
      <c r="H362" s="48"/>
      <c r="I362" s="48"/>
      <c r="J362" s="48"/>
      <c r="K362" s="48"/>
      <c r="L362" s="48"/>
      <c r="M362" s="48"/>
      <c r="N362" s="48"/>
      <c r="O362" s="48"/>
      <c r="P362" s="48"/>
      <c r="Q362" s="48"/>
      <c r="R362" s="49"/>
      <c r="S362" s="47"/>
      <c r="T362" s="48"/>
      <c r="U362" s="48"/>
      <c r="V362" s="48"/>
      <c r="W362" s="48"/>
      <c r="X362" s="48"/>
      <c r="Y362" s="48"/>
      <c r="Z362" s="48"/>
      <c r="AA362" s="48"/>
      <c r="AB362" s="48"/>
      <c r="AC362" s="48"/>
      <c r="AD362" s="48"/>
      <c r="AE362" s="48"/>
      <c r="AF362" s="48"/>
      <c r="AG362" s="48"/>
      <c r="AH362" s="48"/>
      <c r="AI362" s="49"/>
    </row>
    <row r="363" spans="2:35" ht="15.4" customHeight="1">
      <c r="B363" s="50"/>
      <c r="C363" s="11"/>
      <c r="D363" s="12"/>
      <c r="E363" s="12"/>
      <c r="F363" s="12"/>
      <c r="G363" s="12"/>
      <c r="H363" s="12"/>
      <c r="I363" s="12"/>
      <c r="J363" s="12"/>
      <c r="K363" s="12"/>
      <c r="L363" s="12"/>
      <c r="M363" s="12"/>
      <c r="N363" s="12"/>
      <c r="O363" s="12"/>
      <c r="P363" s="12"/>
      <c r="Q363" s="13"/>
      <c r="R363" s="51"/>
      <c r="S363" s="50"/>
      <c r="T363" s="11"/>
      <c r="U363" s="12"/>
      <c r="V363" s="12"/>
      <c r="W363" s="12"/>
      <c r="X363" s="12"/>
      <c r="Y363" s="12"/>
      <c r="Z363" s="12"/>
      <c r="AA363" s="12"/>
      <c r="AB363" s="12"/>
      <c r="AC363" s="12"/>
      <c r="AD363" s="12"/>
      <c r="AE363" s="12"/>
      <c r="AF363" s="12"/>
      <c r="AG363" s="12"/>
      <c r="AH363" s="13"/>
      <c r="AI363" s="51"/>
    </row>
    <row r="364" spans="2:35" ht="18.399999999999999" customHeight="1">
      <c r="B364" s="50"/>
      <c r="C364" s="14"/>
      <c r="D364" s="227" t="s">
        <v>71</v>
      </c>
      <c r="E364" s="227"/>
      <c r="F364" s="227"/>
      <c r="G364" s="223" t="s">
        <v>79</v>
      </c>
      <c r="H364" s="223"/>
      <c r="I364" s="223"/>
      <c r="J364" s="223"/>
      <c r="K364" s="223"/>
      <c r="L364" s="223"/>
      <c r="M364" s="223"/>
      <c r="N364" s="223"/>
      <c r="O364" s="223"/>
      <c r="P364" s="223"/>
      <c r="Q364" s="15"/>
      <c r="R364" s="51"/>
      <c r="S364" s="50"/>
      <c r="T364" s="14"/>
      <c r="U364" s="227" t="s">
        <v>71</v>
      </c>
      <c r="V364" s="227"/>
      <c r="W364" s="227"/>
      <c r="X364" s="223" t="s">
        <v>79</v>
      </c>
      <c r="Y364" s="223"/>
      <c r="Z364" s="223"/>
      <c r="AA364" s="223"/>
      <c r="AB364" s="223"/>
      <c r="AC364" s="223"/>
      <c r="AD364" s="223"/>
      <c r="AE364" s="223"/>
      <c r="AF364" s="223"/>
      <c r="AG364" s="223"/>
      <c r="AH364" s="15"/>
      <c r="AI364" s="51"/>
    </row>
    <row r="365" spans="2:35" ht="18.399999999999999" customHeight="1">
      <c r="B365" s="50"/>
      <c r="C365" s="14"/>
      <c r="D365" s="227" t="s">
        <v>72</v>
      </c>
      <c r="E365" s="227"/>
      <c r="F365" s="227"/>
      <c r="G365" s="239" t="str">
        <f>IF('陸上２（参加者名簿）'!AX227="","",IF('陸上２（参加者名簿）'!AX227="４００mR","",IF('陸上２（参加者名簿）'!AX227="４×１００","",'陸上２（参加者名簿）'!AX227)))</f>
        <v/>
      </c>
      <c r="H365" s="239"/>
      <c r="I365" s="239"/>
      <c r="J365" s="239"/>
      <c r="K365" s="239"/>
      <c r="L365" s="224" t="s">
        <v>35</v>
      </c>
      <c r="M365" s="224"/>
      <c r="N365" s="239" t="str">
        <f>IF(G370="","",IF('陸上２（参加者名簿）'!AX227="４００mR","",IF('陸上２（参加者名簿）'!$AM$227="","",'陸上２（参加者名簿）'!$AM$227)))</f>
        <v/>
      </c>
      <c r="O365" s="239"/>
      <c r="P365" s="239"/>
      <c r="Q365" s="20" t="str">
        <f>IF(N365="","",IF(N365="女",1,""))</f>
        <v/>
      </c>
      <c r="R365" s="51"/>
      <c r="S365" s="50"/>
      <c r="T365" s="14"/>
      <c r="U365" s="227" t="s">
        <v>72</v>
      </c>
      <c r="V365" s="227"/>
      <c r="W365" s="227"/>
      <c r="X365" s="239" t="str">
        <f>IF('陸上２（参加者名簿）'!AX229="","",IF('陸上２（参加者名簿）'!AX229="４００mR","",IF('陸上２（参加者名簿）'!AX229="４×１００","",'陸上２（参加者名簿）'!AX229)))</f>
        <v/>
      </c>
      <c r="Y365" s="239"/>
      <c r="Z365" s="239"/>
      <c r="AA365" s="239"/>
      <c r="AB365" s="239"/>
      <c r="AC365" s="224" t="s">
        <v>35</v>
      </c>
      <c r="AD365" s="224"/>
      <c r="AE365" s="239" t="str">
        <f>IF(X370="","",IF('陸上２（参加者名簿）'!AX229="４００mR","",IF('陸上２（参加者名簿）'!$AM$229="","",'陸上２（参加者名簿）'!$AM$229)))</f>
        <v/>
      </c>
      <c r="AF365" s="239"/>
      <c r="AG365" s="239"/>
      <c r="AH365" s="20" t="str">
        <f>IF(AE365="","",IF(AE365="女",1,""))</f>
        <v/>
      </c>
      <c r="AI365" s="51"/>
    </row>
    <row r="366" spans="2:35" ht="18.399999999999999" customHeight="1">
      <c r="B366" s="50"/>
      <c r="C366" s="14"/>
      <c r="D366" s="227" t="s">
        <v>166</v>
      </c>
      <c r="E366" s="227"/>
      <c r="F366" s="227"/>
      <c r="G366" s="239" t="str">
        <f>IF(G370="","",IF('陸上２（参加者名簿）'!AX227="４００mR","",IF('陸上２（参加者名簿）'!$O$16="","",'陸上２（参加者名簿）'!$O$16)))</f>
        <v/>
      </c>
      <c r="H366" s="239"/>
      <c r="I366" s="239"/>
      <c r="J366" s="239"/>
      <c r="K366" s="239"/>
      <c r="L366" s="239"/>
      <c r="M366" s="239"/>
      <c r="N366" s="239"/>
      <c r="O366" s="239"/>
      <c r="P366" s="239"/>
      <c r="Q366" s="15"/>
      <c r="R366" s="51"/>
      <c r="S366" s="50"/>
      <c r="T366" s="14"/>
      <c r="U366" s="227" t="s">
        <v>166</v>
      </c>
      <c r="V366" s="227"/>
      <c r="W366" s="227"/>
      <c r="X366" s="239" t="str">
        <f>IF(X370="","",IF('陸上２（参加者名簿）'!AX229="４００mR","",IF('陸上２（参加者名簿）'!$O$16="","",'陸上２（参加者名簿）'!$O$16)))</f>
        <v/>
      </c>
      <c r="Y366" s="239"/>
      <c r="Z366" s="239"/>
      <c r="AA366" s="239"/>
      <c r="AB366" s="239"/>
      <c r="AC366" s="239"/>
      <c r="AD366" s="239"/>
      <c r="AE366" s="239"/>
      <c r="AF366" s="239"/>
      <c r="AG366" s="239"/>
      <c r="AH366" s="15"/>
      <c r="AI366" s="51"/>
    </row>
    <row r="367" spans="2:35" ht="18.399999999999999" customHeight="1">
      <c r="B367" s="50"/>
      <c r="C367" s="14"/>
      <c r="D367" s="227" t="s">
        <v>74</v>
      </c>
      <c r="E367" s="227"/>
      <c r="F367" s="227"/>
      <c r="G367" s="239" t="str">
        <f>IF(G370="","",IF('陸上２（参加者名簿）'!AX227="４００mR","",IF('陸上２（参加者名簿）'!$AH$16="","",'陸上２（参加者名簿）'!$AH$16)))</f>
        <v/>
      </c>
      <c r="H367" s="239"/>
      <c r="I367" s="239"/>
      <c r="J367" s="239"/>
      <c r="K367" s="239"/>
      <c r="L367" s="239"/>
      <c r="M367" s="239"/>
      <c r="N367" s="239"/>
      <c r="O367" s="239"/>
      <c r="P367" s="239"/>
      <c r="Q367" s="15"/>
      <c r="R367" s="51"/>
      <c r="S367" s="50"/>
      <c r="T367" s="14"/>
      <c r="U367" s="227" t="s">
        <v>74</v>
      </c>
      <c r="V367" s="227"/>
      <c r="W367" s="227"/>
      <c r="X367" s="239" t="str">
        <f>IF(X370="","",IF('陸上２（参加者名簿）'!AX229="４００mR","",IF('陸上２（参加者名簿）'!$AH$16="","",'陸上２（参加者名簿）'!$AH$16)))</f>
        <v/>
      </c>
      <c r="Y367" s="239"/>
      <c r="Z367" s="239"/>
      <c r="AA367" s="239"/>
      <c r="AB367" s="239"/>
      <c r="AC367" s="239"/>
      <c r="AD367" s="239"/>
      <c r="AE367" s="239"/>
      <c r="AF367" s="239"/>
      <c r="AG367" s="239"/>
      <c r="AH367" s="15"/>
      <c r="AI367" s="51"/>
    </row>
    <row r="368" spans="2:35" ht="18.399999999999999" customHeight="1">
      <c r="B368" s="50"/>
      <c r="C368" s="14"/>
      <c r="D368" s="227" t="s">
        <v>152</v>
      </c>
      <c r="E368" s="227"/>
      <c r="F368" s="227"/>
      <c r="G368" s="239" t="str">
        <f>IF(G370="","",IF('陸上２（参加者名簿）'!AX227="４００mR","",IF('陸上２（参加者名簿）'!$F$227="","",'陸上２（参加者名簿）'!$F$227)))</f>
        <v/>
      </c>
      <c r="H368" s="239"/>
      <c r="I368" s="239"/>
      <c r="J368" s="239"/>
      <c r="K368" s="239"/>
      <c r="L368" s="239"/>
      <c r="M368" s="239"/>
      <c r="N368" s="239"/>
      <c r="O368" s="239"/>
      <c r="P368" s="239"/>
      <c r="Q368" s="15"/>
      <c r="R368" s="51"/>
      <c r="S368" s="50"/>
      <c r="T368" s="14"/>
      <c r="U368" s="227" t="s">
        <v>152</v>
      </c>
      <c r="V368" s="227"/>
      <c r="W368" s="227"/>
      <c r="X368" s="239" t="str">
        <f>IF(X370="","",IF('陸上２（参加者名簿）'!AX229="４００mR","",IF('陸上２（参加者名簿）'!$F$229="","",'陸上２（参加者名簿）'!$F$229)))</f>
        <v/>
      </c>
      <c r="Y368" s="239"/>
      <c r="Z368" s="239"/>
      <c r="AA368" s="239"/>
      <c r="AB368" s="239"/>
      <c r="AC368" s="239"/>
      <c r="AD368" s="239"/>
      <c r="AE368" s="239"/>
      <c r="AF368" s="239"/>
      <c r="AG368" s="239"/>
      <c r="AH368" s="15"/>
      <c r="AI368" s="51"/>
    </row>
    <row r="369" spans="2:35" ht="12.2" customHeight="1">
      <c r="B369" s="50"/>
      <c r="C369" s="14"/>
      <c r="D369" s="237" t="s">
        <v>77</v>
      </c>
      <c r="E369" s="237"/>
      <c r="F369" s="237"/>
      <c r="G369" s="238" t="str">
        <f>IF('陸上２（参加者名簿）'!AX227="４００mR","",IF('陸上２（参加者名簿）'!$L$227="","",'陸上２（参加者名簿）'!$L$227))</f>
        <v/>
      </c>
      <c r="H369" s="238"/>
      <c r="I369" s="238"/>
      <c r="J369" s="238"/>
      <c r="K369" s="238"/>
      <c r="L369" s="238"/>
      <c r="M369" s="238"/>
      <c r="N369" s="238"/>
      <c r="O369" s="238"/>
      <c r="P369" s="238"/>
      <c r="Q369" s="15"/>
      <c r="R369" s="51"/>
      <c r="S369" s="50"/>
      <c r="T369" s="14"/>
      <c r="U369" s="237" t="s">
        <v>77</v>
      </c>
      <c r="V369" s="237"/>
      <c r="W369" s="237"/>
      <c r="X369" s="238" t="str">
        <f>IF('陸上２（参加者名簿）'!AX229="４００mR","",IF('陸上２（参加者名簿）'!$L$229="","",'陸上２（参加者名簿）'!$L$229))</f>
        <v/>
      </c>
      <c r="Y369" s="238"/>
      <c r="Z369" s="238"/>
      <c r="AA369" s="238"/>
      <c r="AB369" s="238"/>
      <c r="AC369" s="238"/>
      <c r="AD369" s="238"/>
      <c r="AE369" s="238"/>
      <c r="AF369" s="238"/>
      <c r="AG369" s="238"/>
      <c r="AH369" s="15"/>
      <c r="AI369" s="51"/>
    </row>
    <row r="370" spans="2:35" ht="18.399999999999999" customHeight="1">
      <c r="B370" s="50"/>
      <c r="C370" s="14"/>
      <c r="D370" s="236" t="s">
        <v>75</v>
      </c>
      <c r="E370" s="236"/>
      <c r="F370" s="236"/>
      <c r="G370" s="126" t="str">
        <f>IF('陸上２（参加者名簿）'!AX228="４００mR","",IF('陸上２（参加者名簿）'!$L$228="","",'陸上２（参加者名簿）'!$L$228))</f>
        <v/>
      </c>
      <c r="H370" s="126"/>
      <c r="I370" s="126"/>
      <c r="J370" s="126"/>
      <c r="K370" s="126"/>
      <c r="L370" s="126"/>
      <c r="M370" s="126"/>
      <c r="N370" s="126"/>
      <c r="O370" s="126"/>
      <c r="P370" s="126"/>
      <c r="Q370" s="15"/>
      <c r="R370" s="51"/>
      <c r="S370" s="50"/>
      <c r="T370" s="14"/>
      <c r="U370" s="236" t="s">
        <v>75</v>
      </c>
      <c r="V370" s="236"/>
      <c r="W370" s="236"/>
      <c r="X370" s="126" t="str">
        <f>IF('陸上２（参加者名簿）'!AX230="４００mR","",IF('陸上２（参加者名簿）'!$L$230="","",'陸上２（参加者名簿）'!$L$230))</f>
        <v/>
      </c>
      <c r="Y370" s="126"/>
      <c r="Z370" s="126"/>
      <c r="AA370" s="126"/>
      <c r="AB370" s="126"/>
      <c r="AC370" s="126"/>
      <c r="AD370" s="126"/>
      <c r="AE370" s="126"/>
      <c r="AF370" s="126"/>
      <c r="AG370" s="126"/>
      <c r="AH370" s="15"/>
      <c r="AI370" s="51"/>
    </row>
    <row r="371" spans="2:35" ht="18.399999999999999" customHeight="1">
      <c r="B371" s="50"/>
      <c r="C371" s="14"/>
      <c r="D371" s="227" t="s">
        <v>76</v>
      </c>
      <c r="E371" s="227"/>
      <c r="F371" s="227"/>
      <c r="G371" s="235"/>
      <c r="H371" s="235"/>
      <c r="I371" s="235"/>
      <c r="J371" s="235"/>
      <c r="K371" s="235"/>
      <c r="L371" s="235"/>
      <c r="M371" s="235"/>
      <c r="N371" s="235"/>
      <c r="O371" s="235"/>
      <c r="P371" s="235"/>
      <c r="Q371" s="15"/>
      <c r="R371" s="51"/>
      <c r="S371" s="50"/>
      <c r="T371" s="14"/>
      <c r="U371" s="227" t="s">
        <v>76</v>
      </c>
      <c r="V371" s="227"/>
      <c r="W371" s="227"/>
      <c r="X371" s="235"/>
      <c r="Y371" s="235"/>
      <c r="Z371" s="235"/>
      <c r="AA371" s="235"/>
      <c r="AB371" s="235"/>
      <c r="AC371" s="235"/>
      <c r="AD371" s="235"/>
      <c r="AE371" s="235"/>
      <c r="AF371" s="235"/>
      <c r="AG371" s="235"/>
      <c r="AH371" s="15"/>
      <c r="AI371" s="51"/>
    </row>
    <row r="372" spans="2:35" ht="17.25" customHeight="1">
      <c r="B372" s="50"/>
      <c r="C372" s="16"/>
      <c r="D372" s="19" t="s">
        <v>78</v>
      </c>
      <c r="E372" s="17"/>
      <c r="F372" s="17"/>
      <c r="G372" s="17"/>
      <c r="H372" s="17"/>
      <c r="I372" s="17"/>
      <c r="J372" s="17"/>
      <c r="K372" s="17"/>
      <c r="L372" s="17"/>
      <c r="M372" s="17"/>
      <c r="N372" s="17"/>
      <c r="O372" s="17"/>
      <c r="P372" s="17"/>
      <c r="Q372" s="18"/>
      <c r="R372" s="51"/>
      <c r="S372" s="50"/>
      <c r="T372" s="16"/>
      <c r="U372" s="19" t="s">
        <v>78</v>
      </c>
      <c r="V372" s="17"/>
      <c r="W372" s="17"/>
      <c r="X372" s="17"/>
      <c r="Y372" s="17"/>
      <c r="Z372" s="17"/>
      <c r="AA372" s="17"/>
      <c r="AB372" s="17"/>
      <c r="AC372" s="17"/>
      <c r="AD372" s="17"/>
      <c r="AE372" s="17"/>
      <c r="AF372" s="17"/>
      <c r="AG372" s="17"/>
      <c r="AH372" s="18"/>
      <c r="AI372" s="51"/>
    </row>
    <row r="373" spans="2:35" ht="15.4" customHeight="1">
      <c r="B373" s="52"/>
      <c r="C373" s="53"/>
      <c r="D373" s="53"/>
      <c r="E373" s="53"/>
      <c r="F373" s="53"/>
      <c r="G373" s="53"/>
      <c r="H373" s="53"/>
      <c r="I373" s="53"/>
      <c r="J373" s="53"/>
      <c r="K373" s="53"/>
      <c r="L373" s="53"/>
      <c r="M373" s="53"/>
      <c r="N373" s="53"/>
      <c r="O373" s="53"/>
      <c r="P373" s="53"/>
      <c r="Q373" s="53"/>
      <c r="R373" s="54"/>
      <c r="S373" s="52"/>
      <c r="T373" s="53"/>
      <c r="U373" s="53"/>
      <c r="V373" s="53"/>
      <c r="W373" s="53"/>
      <c r="X373" s="53"/>
      <c r="Y373" s="53"/>
      <c r="Z373" s="53"/>
      <c r="AA373" s="53"/>
      <c r="AB373" s="53"/>
      <c r="AC373" s="53"/>
      <c r="AD373" s="53"/>
      <c r="AE373" s="53"/>
      <c r="AF373" s="53"/>
      <c r="AG373" s="53"/>
      <c r="AH373" s="53"/>
      <c r="AI373" s="54"/>
    </row>
    <row r="374" spans="2:35" ht="15.4" customHeight="1">
      <c r="B374" s="47"/>
      <c r="C374" s="48"/>
      <c r="D374" s="48"/>
      <c r="E374" s="48"/>
      <c r="F374" s="48"/>
      <c r="G374" s="48"/>
      <c r="H374" s="48"/>
      <c r="I374" s="48"/>
      <c r="J374" s="48"/>
      <c r="K374" s="48"/>
      <c r="L374" s="48"/>
      <c r="M374" s="48"/>
      <c r="N374" s="48"/>
      <c r="O374" s="48"/>
      <c r="P374" s="48"/>
      <c r="Q374" s="48"/>
      <c r="R374" s="49"/>
      <c r="S374" s="47"/>
      <c r="T374" s="48"/>
      <c r="U374" s="48"/>
      <c r="V374" s="48"/>
      <c r="W374" s="48"/>
      <c r="X374" s="48"/>
      <c r="Y374" s="48"/>
      <c r="Z374" s="48"/>
      <c r="AA374" s="48"/>
      <c r="AB374" s="48"/>
      <c r="AC374" s="48"/>
      <c r="AD374" s="48"/>
      <c r="AE374" s="48"/>
      <c r="AF374" s="48"/>
      <c r="AG374" s="48"/>
      <c r="AH374" s="48"/>
      <c r="AI374" s="49"/>
    </row>
    <row r="375" spans="2:35" ht="15.4" customHeight="1">
      <c r="B375" s="50"/>
      <c r="C375" s="11"/>
      <c r="D375" s="12"/>
      <c r="E375" s="12"/>
      <c r="F375" s="12"/>
      <c r="G375" s="12"/>
      <c r="H375" s="12"/>
      <c r="I375" s="12"/>
      <c r="J375" s="12"/>
      <c r="K375" s="12"/>
      <c r="L375" s="12"/>
      <c r="M375" s="12"/>
      <c r="N375" s="12"/>
      <c r="O375" s="12"/>
      <c r="P375" s="12"/>
      <c r="Q375" s="13"/>
      <c r="R375" s="51"/>
      <c r="S375" s="50"/>
      <c r="T375" s="11"/>
      <c r="U375" s="12"/>
      <c r="V375" s="12"/>
      <c r="W375" s="12"/>
      <c r="X375" s="12"/>
      <c r="Y375" s="12"/>
      <c r="Z375" s="12"/>
      <c r="AA375" s="12"/>
      <c r="AB375" s="12"/>
      <c r="AC375" s="12"/>
      <c r="AD375" s="12"/>
      <c r="AE375" s="12"/>
      <c r="AF375" s="12"/>
      <c r="AG375" s="12"/>
      <c r="AH375" s="13"/>
      <c r="AI375" s="51"/>
    </row>
    <row r="376" spans="2:35" ht="18.399999999999999" customHeight="1">
      <c r="B376" s="50"/>
      <c r="C376" s="14"/>
      <c r="D376" s="227" t="s">
        <v>71</v>
      </c>
      <c r="E376" s="227"/>
      <c r="F376" s="227"/>
      <c r="G376" s="223" t="s">
        <v>79</v>
      </c>
      <c r="H376" s="223"/>
      <c r="I376" s="223"/>
      <c r="J376" s="223"/>
      <c r="K376" s="223"/>
      <c r="L376" s="223"/>
      <c r="M376" s="223"/>
      <c r="N376" s="223"/>
      <c r="O376" s="223"/>
      <c r="P376" s="223"/>
      <c r="Q376" s="15"/>
      <c r="R376" s="51"/>
      <c r="S376" s="50"/>
      <c r="T376" s="14"/>
      <c r="U376" s="227" t="s">
        <v>71</v>
      </c>
      <c r="V376" s="227"/>
      <c r="W376" s="227"/>
      <c r="X376" s="223" t="s">
        <v>79</v>
      </c>
      <c r="Y376" s="223"/>
      <c r="Z376" s="223"/>
      <c r="AA376" s="223"/>
      <c r="AB376" s="223"/>
      <c r="AC376" s="223"/>
      <c r="AD376" s="223"/>
      <c r="AE376" s="223"/>
      <c r="AF376" s="223"/>
      <c r="AG376" s="223"/>
      <c r="AH376" s="15"/>
      <c r="AI376" s="51"/>
    </row>
    <row r="377" spans="2:35" ht="18.399999999999999" customHeight="1">
      <c r="B377" s="50"/>
      <c r="C377" s="14"/>
      <c r="D377" s="227" t="s">
        <v>72</v>
      </c>
      <c r="E377" s="227"/>
      <c r="F377" s="227"/>
      <c r="G377" s="239" t="str">
        <f>IF('陸上２（参加者名簿）'!AX231="","",IF('陸上２（参加者名簿）'!AX231="４００mR","",IF('陸上２（参加者名簿）'!AX231="４×１００","",'陸上２（参加者名簿）'!AX231)))</f>
        <v/>
      </c>
      <c r="H377" s="239"/>
      <c r="I377" s="239"/>
      <c r="J377" s="239"/>
      <c r="K377" s="239"/>
      <c r="L377" s="224" t="s">
        <v>35</v>
      </c>
      <c r="M377" s="224"/>
      <c r="N377" s="239" t="str">
        <f>IF(G382="","",IF('陸上２（参加者名簿）'!AX231="４００mR","",IF('陸上２（参加者名簿）'!$AM$231="","",'陸上２（参加者名簿）'!$AM$231)))</f>
        <v/>
      </c>
      <c r="O377" s="239"/>
      <c r="P377" s="239"/>
      <c r="Q377" s="20" t="str">
        <f>IF(N377="","",IF(N377="女",1,""))</f>
        <v/>
      </c>
      <c r="R377" s="51"/>
      <c r="S377" s="50"/>
      <c r="T377" s="14"/>
      <c r="U377" s="227" t="s">
        <v>72</v>
      </c>
      <c r="V377" s="227"/>
      <c r="W377" s="227"/>
      <c r="X377" s="239" t="str">
        <f>IF('陸上２（参加者名簿）'!AX233="","",IF('陸上２（参加者名簿）'!AX233="４００mR","",IF('陸上２（参加者名簿）'!AX233="４×１００","",'陸上２（参加者名簿）'!AX233)))</f>
        <v/>
      </c>
      <c r="Y377" s="239"/>
      <c r="Z377" s="239"/>
      <c r="AA377" s="239"/>
      <c r="AB377" s="239"/>
      <c r="AC377" s="224" t="s">
        <v>35</v>
      </c>
      <c r="AD377" s="224"/>
      <c r="AE377" s="239" t="str">
        <f>IF(X382="","",IF('陸上２（参加者名簿）'!AX233="４００mR","",IF('陸上２（参加者名簿）'!$AM$233="","",'陸上２（参加者名簿）'!$AM$233)))</f>
        <v/>
      </c>
      <c r="AF377" s="239"/>
      <c r="AG377" s="239"/>
      <c r="AH377" s="20" t="str">
        <f>IF(AE377="","",IF(AE377="女",1,""))</f>
        <v/>
      </c>
      <c r="AI377" s="51"/>
    </row>
    <row r="378" spans="2:35" ht="18.399999999999999" customHeight="1">
      <c r="B378" s="50"/>
      <c r="C378" s="14"/>
      <c r="D378" s="227" t="s">
        <v>166</v>
      </c>
      <c r="E378" s="227"/>
      <c r="F378" s="227"/>
      <c r="G378" s="239" t="str">
        <f>IF(G382="","",IF('陸上２（参加者名簿）'!AX231="４００mR","",IF('陸上２（参加者名簿）'!$O$16="","",'陸上２（参加者名簿）'!$O$16)))</f>
        <v/>
      </c>
      <c r="H378" s="239"/>
      <c r="I378" s="239"/>
      <c r="J378" s="239"/>
      <c r="K378" s="239"/>
      <c r="L378" s="239"/>
      <c r="M378" s="239"/>
      <c r="N378" s="239"/>
      <c r="O378" s="239"/>
      <c r="P378" s="239"/>
      <c r="Q378" s="15"/>
      <c r="R378" s="51"/>
      <c r="S378" s="50"/>
      <c r="T378" s="14"/>
      <c r="U378" s="227" t="s">
        <v>166</v>
      </c>
      <c r="V378" s="227"/>
      <c r="W378" s="227"/>
      <c r="X378" s="239" t="str">
        <f>IF(X382="","",IF('陸上２（参加者名簿）'!AX233="４００mR","",IF('陸上２（参加者名簿）'!$O$16="","",'陸上２（参加者名簿）'!$O$16)))</f>
        <v/>
      </c>
      <c r="Y378" s="239"/>
      <c r="Z378" s="239"/>
      <c r="AA378" s="239"/>
      <c r="AB378" s="239"/>
      <c r="AC378" s="239"/>
      <c r="AD378" s="239"/>
      <c r="AE378" s="239"/>
      <c r="AF378" s="239"/>
      <c r="AG378" s="239"/>
      <c r="AH378" s="15"/>
      <c r="AI378" s="51"/>
    </row>
    <row r="379" spans="2:35" ht="18.399999999999999" customHeight="1">
      <c r="B379" s="50"/>
      <c r="C379" s="14"/>
      <c r="D379" s="227" t="s">
        <v>74</v>
      </c>
      <c r="E379" s="227"/>
      <c r="F379" s="227"/>
      <c r="G379" s="239" t="str">
        <f>IF(G382="","",IF('陸上２（参加者名簿）'!AX231="４００mR","",IF('陸上２（参加者名簿）'!$AH$16="","",'陸上２（参加者名簿）'!$AH$16)))</f>
        <v/>
      </c>
      <c r="H379" s="239"/>
      <c r="I379" s="239"/>
      <c r="J379" s="239"/>
      <c r="K379" s="239"/>
      <c r="L379" s="239"/>
      <c r="M379" s="239"/>
      <c r="N379" s="239"/>
      <c r="O379" s="239"/>
      <c r="P379" s="239"/>
      <c r="Q379" s="15"/>
      <c r="R379" s="51"/>
      <c r="S379" s="50"/>
      <c r="T379" s="14"/>
      <c r="U379" s="227" t="s">
        <v>74</v>
      </c>
      <c r="V379" s="227"/>
      <c r="W379" s="227"/>
      <c r="X379" s="239" t="str">
        <f>IF(X382="","",IF('陸上２（参加者名簿）'!AX233="４００mR","",IF('陸上２（参加者名簿）'!$AH$16="","",'陸上２（参加者名簿）'!$AH$16)))</f>
        <v/>
      </c>
      <c r="Y379" s="239"/>
      <c r="Z379" s="239"/>
      <c r="AA379" s="239"/>
      <c r="AB379" s="239"/>
      <c r="AC379" s="239"/>
      <c r="AD379" s="239"/>
      <c r="AE379" s="239"/>
      <c r="AF379" s="239"/>
      <c r="AG379" s="239"/>
      <c r="AH379" s="15"/>
      <c r="AI379" s="51"/>
    </row>
    <row r="380" spans="2:35" ht="18.399999999999999" customHeight="1">
      <c r="B380" s="50"/>
      <c r="C380" s="14"/>
      <c r="D380" s="227" t="s">
        <v>152</v>
      </c>
      <c r="E380" s="227"/>
      <c r="F380" s="227"/>
      <c r="G380" s="239" t="str">
        <f>IF(G382="","",IF('陸上２（参加者名簿）'!AX231="４００mR","",IF('陸上２（参加者名簿）'!$F$231="","",'陸上２（参加者名簿）'!$F$231)))</f>
        <v/>
      </c>
      <c r="H380" s="239"/>
      <c r="I380" s="239"/>
      <c r="J380" s="239"/>
      <c r="K380" s="239"/>
      <c r="L380" s="239"/>
      <c r="M380" s="239"/>
      <c r="N380" s="239"/>
      <c r="O380" s="239"/>
      <c r="P380" s="239"/>
      <c r="Q380" s="15"/>
      <c r="R380" s="51"/>
      <c r="S380" s="50"/>
      <c r="T380" s="14"/>
      <c r="U380" s="227" t="s">
        <v>152</v>
      </c>
      <c r="V380" s="227"/>
      <c r="W380" s="227"/>
      <c r="X380" s="239" t="str">
        <f>IF(X382="","",IF('陸上２（参加者名簿）'!AX233="４００mR","",IF('陸上２（参加者名簿）'!$F$233="","",'陸上２（参加者名簿）'!$F$233)))</f>
        <v/>
      </c>
      <c r="Y380" s="239"/>
      <c r="Z380" s="239"/>
      <c r="AA380" s="239"/>
      <c r="AB380" s="239"/>
      <c r="AC380" s="239"/>
      <c r="AD380" s="239"/>
      <c r="AE380" s="239"/>
      <c r="AF380" s="239"/>
      <c r="AG380" s="239"/>
      <c r="AH380" s="15"/>
      <c r="AI380" s="51"/>
    </row>
    <row r="381" spans="2:35" ht="12.2" customHeight="1">
      <c r="B381" s="50"/>
      <c r="C381" s="14"/>
      <c r="D381" s="237" t="s">
        <v>77</v>
      </c>
      <c r="E381" s="237"/>
      <c r="F381" s="237"/>
      <c r="G381" s="238" t="str">
        <f>IF('陸上２（参加者名簿）'!AX231="４００mR","",IF('陸上２（参加者名簿）'!$L$231="","",'陸上２（参加者名簿）'!$L$231))</f>
        <v/>
      </c>
      <c r="H381" s="238"/>
      <c r="I381" s="238"/>
      <c r="J381" s="238"/>
      <c r="K381" s="238"/>
      <c r="L381" s="238"/>
      <c r="M381" s="238"/>
      <c r="N381" s="238"/>
      <c r="O381" s="238"/>
      <c r="P381" s="238"/>
      <c r="Q381" s="15"/>
      <c r="R381" s="51"/>
      <c r="S381" s="50"/>
      <c r="T381" s="14"/>
      <c r="U381" s="237" t="s">
        <v>77</v>
      </c>
      <c r="V381" s="237"/>
      <c r="W381" s="237"/>
      <c r="X381" s="238" t="str">
        <f>IF('陸上２（参加者名簿）'!AX233="４００mR","",IF('陸上２（参加者名簿）'!$L$233="","",'陸上２（参加者名簿）'!$L$233))</f>
        <v/>
      </c>
      <c r="Y381" s="238"/>
      <c r="Z381" s="238"/>
      <c r="AA381" s="238"/>
      <c r="AB381" s="238"/>
      <c r="AC381" s="238"/>
      <c r="AD381" s="238"/>
      <c r="AE381" s="238"/>
      <c r="AF381" s="238"/>
      <c r="AG381" s="238"/>
      <c r="AH381" s="15"/>
      <c r="AI381" s="51"/>
    </row>
    <row r="382" spans="2:35" ht="18.399999999999999" customHeight="1">
      <c r="B382" s="50"/>
      <c r="C382" s="14"/>
      <c r="D382" s="236" t="s">
        <v>75</v>
      </c>
      <c r="E382" s="236"/>
      <c r="F382" s="236"/>
      <c r="G382" s="126" t="str">
        <f>IF('陸上２（参加者名簿）'!AX232="４００mR","",IF('陸上２（参加者名簿）'!$L$232="","",'陸上２（参加者名簿）'!$L$232))</f>
        <v/>
      </c>
      <c r="H382" s="126"/>
      <c r="I382" s="126"/>
      <c r="J382" s="126"/>
      <c r="K382" s="126"/>
      <c r="L382" s="126"/>
      <c r="M382" s="126"/>
      <c r="N382" s="126"/>
      <c r="O382" s="126"/>
      <c r="P382" s="126"/>
      <c r="Q382" s="15"/>
      <c r="R382" s="51"/>
      <c r="S382" s="50"/>
      <c r="T382" s="14"/>
      <c r="U382" s="236" t="s">
        <v>75</v>
      </c>
      <c r="V382" s="236"/>
      <c r="W382" s="236"/>
      <c r="X382" s="126" t="str">
        <f>IF('陸上２（参加者名簿）'!AX234="４００mR","",IF('陸上２（参加者名簿）'!$L$234="","",'陸上２（参加者名簿）'!$L$234))</f>
        <v/>
      </c>
      <c r="Y382" s="126"/>
      <c r="Z382" s="126"/>
      <c r="AA382" s="126"/>
      <c r="AB382" s="126"/>
      <c r="AC382" s="126"/>
      <c r="AD382" s="126"/>
      <c r="AE382" s="126"/>
      <c r="AF382" s="126"/>
      <c r="AG382" s="126"/>
      <c r="AH382" s="15"/>
      <c r="AI382" s="51"/>
    </row>
    <row r="383" spans="2:35" ht="18.399999999999999" customHeight="1">
      <c r="B383" s="50"/>
      <c r="C383" s="14"/>
      <c r="D383" s="227" t="s">
        <v>76</v>
      </c>
      <c r="E383" s="227"/>
      <c r="F383" s="227"/>
      <c r="G383" s="235"/>
      <c r="H383" s="235"/>
      <c r="I383" s="235"/>
      <c r="J383" s="235"/>
      <c r="K383" s="235"/>
      <c r="L383" s="235"/>
      <c r="M383" s="235"/>
      <c r="N383" s="235"/>
      <c r="O383" s="235"/>
      <c r="P383" s="235"/>
      <c r="Q383" s="15"/>
      <c r="R383" s="51"/>
      <c r="S383" s="50"/>
      <c r="T383" s="14"/>
      <c r="U383" s="227" t="s">
        <v>76</v>
      </c>
      <c r="V383" s="227"/>
      <c r="W383" s="227"/>
      <c r="X383" s="235"/>
      <c r="Y383" s="235"/>
      <c r="Z383" s="235"/>
      <c r="AA383" s="235"/>
      <c r="AB383" s="235"/>
      <c r="AC383" s="235"/>
      <c r="AD383" s="235"/>
      <c r="AE383" s="235"/>
      <c r="AF383" s="235"/>
      <c r="AG383" s="235"/>
      <c r="AH383" s="15"/>
      <c r="AI383" s="51"/>
    </row>
    <row r="384" spans="2:35" ht="17.25" customHeight="1">
      <c r="B384" s="50"/>
      <c r="C384" s="16"/>
      <c r="D384" s="19" t="s">
        <v>78</v>
      </c>
      <c r="E384" s="17"/>
      <c r="F384" s="17"/>
      <c r="G384" s="17"/>
      <c r="H384" s="17"/>
      <c r="I384" s="17"/>
      <c r="J384" s="17"/>
      <c r="K384" s="17"/>
      <c r="L384" s="17"/>
      <c r="M384" s="17"/>
      <c r="N384" s="17"/>
      <c r="O384" s="17"/>
      <c r="P384" s="17"/>
      <c r="Q384" s="18"/>
      <c r="R384" s="51"/>
      <c r="S384" s="50"/>
      <c r="T384" s="16"/>
      <c r="U384" s="19" t="s">
        <v>78</v>
      </c>
      <c r="V384" s="17"/>
      <c r="W384" s="17"/>
      <c r="X384" s="17"/>
      <c r="Y384" s="17"/>
      <c r="Z384" s="17"/>
      <c r="AA384" s="17"/>
      <c r="AB384" s="17"/>
      <c r="AC384" s="17"/>
      <c r="AD384" s="17"/>
      <c r="AE384" s="17"/>
      <c r="AF384" s="17"/>
      <c r="AG384" s="17"/>
      <c r="AH384" s="18"/>
      <c r="AI384" s="51"/>
    </row>
    <row r="385" spans="2:35" ht="15.4" customHeight="1">
      <c r="B385" s="52"/>
      <c r="C385" s="53"/>
      <c r="D385" s="53"/>
      <c r="E385" s="53"/>
      <c r="F385" s="53"/>
      <c r="G385" s="53"/>
      <c r="H385" s="53"/>
      <c r="I385" s="53"/>
      <c r="J385" s="53"/>
      <c r="K385" s="53"/>
      <c r="L385" s="53"/>
      <c r="M385" s="53"/>
      <c r="N385" s="53"/>
      <c r="O385" s="53"/>
      <c r="P385" s="53"/>
      <c r="Q385" s="53"/>
      <c r="R385" s="54"/>
      <c r="S385" s="52"/>
      <c r="T385" s="53"/>
      <c r="U385" s="53"/>
      <c r="V385" s="53"/>
      <c r="W385" s="53"/>
      <c r="X385" s="53"/>
      <c r="Y385" s="53"/>
      <c r="Z385" s="53"/>
      <c r="AA385" s="53"/>
      <c r="AB385" s="53"/>
      <c r="AC385" s="53"/>
      <c r="AD385" s="53"/>
      <c r="AE385" s="53"/>
      <c r="AF385" s="53"/>
      <c r="AG385" s="53"/>
      <c r="AH385" s="53"/>
      <c r="AI385" s="54"/>
    </row>
    <row r="386" spans="2:35" ht="15.4" customHeight="1">
      <c r="B386" s="47"/>
      <c r="C386" s="48"/>
      <c r="D386" s="48"/>
      <c r="E386" s="48"/>
      <c r="F386" s="48"/>
      <c r="G386" s="48"/>
      <c r="H386" s="48"/>
      <c r="I386" s="48"/>
      <c r="J386" s="48"/>
      <c r="K386" s="48"/>
      <c r="L386" s="48"/>
      <c r="M386" s="48"/>
      <c r="N386" s="48"/>
      <c r="O386" s="48"/>
      <c r="P386" s="48"/>
      <c r="Q386" s="48"/>
      <c r="R386" s="49"/>
      <c r="S386" s="47"/>
      <c r="T386" s="48"/>
      <c r="U386" s="48"/>
      <c r="V386" s="48"/>
      <c r="W386" s="48"/>
      <c r="X386" s="48"/>
      <c r="Y386" s="48"/>
      <c r="Z386" s="48"/>
      <c r="AA386" s="48"/>
      <c r="AB386" s="48"/>
      <c r="AC386" s="48"/>
      <c r="AD386" s="48"/>
      <c r="AE386" s="48"/>
      <c r="AF386" s="48"/>
      <c r="AG386" s="48"/>
      <c r="AH386" s="48"/>
      <c r="AI386" s="49"/>
    </row>
    <row r="387" spans="2:35" ht="15.4" customHeight="1">
      <c r="B387" s="50"/>
      <c r="C387" s="11"/>
      <c r="D387" s="12"/>
      <c r="E387" s="12"/>
      <c r="F387" s="12"/>
      <c r="G387" s="12"/>
      <c r="H387" s="12"/>
      <c r="I387" s="12"/>
      <c r="J387" s="12"/>
      <c r="K387" s="12"/>
      <c r="L387" s="12"/>
      <c r="M387" s="12"/>
      <c r="N387" s="12"/>
      <c r="O387" s="12"/>
      <c r="P387" s="12"/>
      <c r="Q387" s="13"/>
      <c r="R387" s="51"/>
      <c r="S387" s="50"/>
      <c r="T387" s="11"/>
      <c r="U387" s="12"/>
      <c r="V387" s="12"/>
      <c r="W387" s="12"/>
      <c r="X387" s="12"/>
      <c r="Y387" s="12"/>
      <c r="Z387" s="12"/>
      <c r="AA387" s="12"/>
      <c r="AB387" s="12"/>
      <c r="AC387" s="12"/>
      <c r="AD387" s="12"/>
      <c r="AE387" s="12"/>
      <c r="AF387" s="12"/>
      <c r="AG387" s="12"/>
      <c r="AH387" s="13"/>
      <c r="AI387" s="51"/>
    </row>
    <row r="388" spans="2:35" ht="18.399999999999999" customHeight="1">
      <c r="B388" s="50"/>
      <c r="C388" s="14"/>
      <c r="D388" s="227" t="s">
        <v>71</v>
      </c>
      <c r="E388" s="227"/>
      <c r="F388" s="227"/>
      <c r="G388" s="223" t="s">
        <v>79</v>
      </c>
      <c r="H388" s="223"/>
      <c r="I388" s="223"/>
      <c r="J388" s="223"/>
      <c r="K388" s="223"/>
      <c r="L388" s="223"/>
      <c r="M388" s="223"/>
      <c r="N388" s="223"/>
      <c r="O388" s="223"/>
      <c r="P388" s="223"/>
      <c r="Q388" s="15"/>
      <c r="R388" s="51"/>
      <c r="S388" s="50"/>
      <c r="T388" s="14"/>
      <c r="U388" s="227" t="s">
        <v>71</v>
      </c>
      <c r="V388" s="227"/>
      <c r="W388" s="227"/>
      <c r="X388" s="223" t="s">
        <v>79</v>
      </c>
      <c r="Y388" s="223"/>
      <c r="Z388" s="223"/>
      <c r="AA388" s="223"/>
      <c r="AB388" s="223"/>
      <c r="AC388" s="223"/>
      <c r="AD388" s="223"/>
      <c r="AE388" s="223"/>
      <c r="AF388" s="223"/>
      <c r="AG388" s="223"/>
      <c r="AH388" s="15"/>
      <c r="AI388" s="51"/>
    </row>
    <row r="389" spans="2:35" ht="18.399999999999999" customHeight="1">
      <c r="B389" s="50"/>
      <c r="C389" s="14"/>
      <c r="D389" s="227" t="s">
        <v>72</v>
      </c>
      <c r="E389" s="227"/>
      <c r="F389" s="227"/>
      <c r="G389" s="239" t="str">
        <f>IF('陸上２（参加者名簿）'!AX235="","",IF('陸上２（参加者名簿）'!AX235="４００mR","",IF('陸上２（参加者名簿）'!AX235="４×１００","",'陸上２（参加者名簿）'!AX235)))</f>
        <v/>
      </c>
      <c r="H389" s="239"/>
      <c r="I389" s="239"/>
      <c r="J389" s="239"/>
      <c r="K389" s="239"/>
      <c r="L389" s="224" t="s">
        <v>35</v>
      </c>
      <c r="M389" s="224"/>
      <c r="N389" s="239" t="str">
        <f>IF(G394="","",IF('陸上２（参加者名簿）'!AX235="４００mR","",IF('陸上２（参加者名簿）'!$AM$235="","",'陸上２（参加者名簿）'!$AM$235)))</f>
        <v/>
      </c>
      <c r="O389" s="239"/>
      <c r="P389" s="239"/>
      <c r="Q389" s="20" t="str">
        <f>IF(N389="","",IF(N389="女",1,""))</f>
        <v/>
      </c>
      <c r="R389" s="51"/>
      <c r="S389" s="50"/>
      <c r="T389" s="14"/>
      <c r="U389" s="227" t="s">
        <v>72</v>
      </c>
      <c r="V389" s="227"/>
      <c r="W389" s="227"/>
      <c r="X389" s="239" t="str">
        <f>IF('陸上２（参加者名簿）'!AX237="","",IF('陸上２（参加者名簿）'!AX237="４００mR","",IF('陸上２（参加者名簿）'!AX237="４×１００","",'陸上２（参加者名簿）'!AX237)))</f>
        <v/>
      </c>
      <c r="Y389" s="239"/>
      <c r="Z389" s="239"/>
      <c r="AA389" s="239"/>
      <c r="AB389" s="239"/>
      <c r="AC389" s="224" t="s">
        <v>35</v>
      </c>
      <c r="AD389" s="224"/>
      <c r="AE389" s="239" t="str">
        <f>IF(X394="","",IF('陸上２（参加者名簿）'!AX237="４００mR","",IF('陸上２（参加者名簿）'!$AM$237="","",'陸上２（参加者名簿）'!$AM$237)))</f>
        <v/>
      </c>
      <c r="AF389" s="239"/>
      <c r="AG389" s="239"/>
      <c r="AH389" s="20" t="str">
        <f>IF(AE389="","",IF(AE389="女",1,""))</f>
        <v/>
      </c>
      <c r="AI389" s="51"/>
    </row>
    <row r="390" spans="2:35" ht="18.399999999999999" customHeight="1">
      <c r="B390" s="50"/>
      <c r="C390" s="14"/>
      <c r="D390" s="227" t="s">
        <v>166</v>
      </c>
      <c r="E390" s="227"/>
      <c r="F390" s="227"/>
      <c r="G390" s="239" t="str">
        <f>IF(G394="","",IF('陸上２（参加者名簿）'!AX235="４００mR","",IF('陸上２（参加者名簿）'!$O$16="","",'陸上２（参加者名簿）'!$O$16)))</f>
        <v/>
      </c>
      <c r="H390" s="239"/>
      <c r="I390" s="239"/>
      <c r="J390" s="239"/>
      <c r="K390" s="239"/>
      <c r="L390" s="239"/>
      <c r="M390" s="239"/>
      <c r="N390" s="239"/>
      <c r="O390" s="239"/>
      <c r="P390" s="239"/>
      <c r="Q390" s="15"/>
      <c r="R390" s="51"/>
      <c r="S390" s="50"/>
      <c r="T390" s="14"/>
      <c r="U390" s="227" t="s">
        <v>166</v>
      </c>
      <c r="V390" s="227"/>
      <c r="W390" s="227"/>
      <c r="X390" s="239" t="str">
        <f>IF(X394="","",IF('陸上２（参加者名簿）'!AX237="４００mR","",IF('陸上２（参加者名簿）'!$O$16="","",'陸上２（参加者名簿）'!$O$16)))</f>
        <v/>
      </c>
      <c r="Y390" s="239"/>
      <c r="Z390" s="239"/>
      <c r="AA390" s="239"/>
      <c r="AB390" s="239"/>
      <c r="AC390" s="239"/>
      <c r="AD390" s="239"/>
      <c r="AE390" s="239"/>
      <c r="AF390" s="239"/>
      <c r="AG390" s="239"/>
      <c r="AH390" s="15"/>
      <c r="AI390" s="51"/>
    </row>
    <row r="391" spans="2:35" ht="18.399999999999999" customHeight="1">
      <c r="B391" s="50"/>
      <c r="C391" s="14"/>
      <c r="D391" s="227" t="s">
        <v>74</v>
      </c>
      <c r="E391" s="227"/>
      <c r="F391" s="227"/>
      <c r="G391" s="239" t="str">
        <f>IF(G394="","",IF('陸上２（参加者名簿）'!AX235="４００mR","",IF('陸上２（参加者名簿）'!$AH$16="","",'陸上２（参加者名簿）'!$AH$16)))</f>
        <v/>
      </c>
      <c r="H391" s="239"/>
      <c r="I391" s="239"/>
      <c r="J391" s="239"/>
      <c r="K391" s="239"/>
      <c r="L391" s="239"/>
      <c r="M391" s="239"/>
      <c r="N391" s="239"/>
      <c r="O391" s="239"/>
      <c r="P391" s="239"/>
      <c r="Q391" s="15"/>
      <c r="R391" s="51"/>
      <c r="S391" s="50"/>
      <c r="T391" s="14"/>
      <c r="U391" s="227" t="s">
        <v>74</v>
      </c>
      <c r="V391" s="227"/>
      <c r="W391" s="227"/>
      <c r="X391" s="239" t="str">
        <f>IF(X394="","",IF('陸上２（参加者名簿）'!AX237="４００mR","",IF('陸上２（参加者名簿）'!$AH$16="","",'陸上２（参加者名簿）'!$AH$16)))</f>
        <v/>
      </c>
      <c r="Y391" s="239"/>
      <c r="Z391" s="239"/>
      <c r="AA391" s="239"/>
      <c r="AB391" s="239"/>
      <c r="AC391" s="239"/>
      <c r="AD391" s="239"/>
      <c r="AE391" s="239"/>
      <c r="AF391" s="239"/>
      <c r="AG391" s="239"/>
      <c r="AH391" s="15"/>
      <c r="AI391" s="51"/>
    </row>
    <row r="392" spans="2:35" ht="18.399999999999999" customHeight="1">
      <c r="B392" s="50"/>
      <c r="C392" s="14"/>
      <c r="D392" s="227" t="s">
        <v>152</v>
      </c>
      <c r="E392" s="227"/>
      <c r="F392" s="227"/>
      <c r="G392" s="239" t="str">
        <f>IF(G394="","",IF('陸上２（参加者名簿）'!AX235="４００mR","",IF('陸上２（参加者名簿）'!$F$235="","",'陸上２（参加者名簿）'!$F$235)))</f>
        <v/>
      </c>
      <c r="H392" s="239"/>
      <c r="I392" s="239"/>
      <c r="J392" s="239"/>
      <c r="K392" s="239"/>
      <c r="L392" s="239"/>
      <c r="M392" s="239"/>
      <c r="N392" s="239"/>
      <c r="O392" s="239"/>
      <c r="P392" s="239"/>
      <c r="Q392" s="15"/>
      <c r="R392" s="51"/>
      <c r="S392" s="50"/>
      <c r="T392" s="14"/>
      <c r="U392" s="227" t="s">
        <v>152</v>
      </c>
      <c r="V392" s="227"/>
      <c r="W392" s="227"/>
      <c r="X392" s="239" t="str">
        <f>IF(X394="","",IF('陸上２（参加者名簿）'!AX237="４００mR","",IF('陸上２（参加者名簿）'!$F$237="","",'陸上２（参加者名簿）'!$F$237)))</f>
        <v/>
      </c>
      <c r="Y392" s="239"/>
      <c r="Z392" s="239"/>
      <c r="AA392" s="239"/>
      <c r="AB392" s="239"/>
      <c r="AC392" s="239"/>
      <c r="AD392" s="239"/>
      <c r="AE392" s="239"/>
      <c r="AF392" s="239"/>
      <c r="AG392" s="239"/>
      <c r="AH392" s="15"/>
      <c r="AI392" s="51"/>
    </row>
    <row r="393" spans="2:35" ht="12.2" customHeight="1">
      <c r="B393" s="50"/>
      <c r="C393" s="14"/>
      <c r="D393" s="237" t="s">
        <v>77</v>
      </c>
      <c r="E393" s="237"/>
      <c r="F393" s="237"/>
      <c r="G393" s="238" t="str">
        <f>IF('陸上２（参加者名簿）'!AX235="４００mR","",IF('陸上２（参加者名簿）'!$L$235="","",'陸上２（参加者名簿）'!$L$235))</f>
        <v/>
      </c>
      <c r="H393" s="238"/>
      <c r="I393" s="238"/>
      <c r="J393" s="238"/>
      <c r="K393" s="238"/>
      <c r="L393" s="238"/>
      <c r="M393" s="238"/>
      <c r="N393" s="238"/>
      <c r="O393" s="238"/>
      <c r="P393" s="238"/>
      <c r="Q393" s="15"/>
      <c r="R393" s="51"/>
      <c r="S393" s="50"/>
      <c r="T393" s="14"/>
      <c r="U393" s="237" t="s">
        <v>77</v>
      </c>
      <c r="V393" s="237"/>
      <c r="W393" s="237"/>
      <c r="X393" s="238" t="str">
        <f>IF('陸上２（参加者名簿）'!AX237="４００mR","",IF('陸上２（参加者名簿）'!$L$237="","",'陸上２（参加者名簿）'!$L$237))</f>
        <v/>
      </c>
      <c r="Y393" s="238"/>
      <c r="Z393" s="238"/>
      <c r="AA393" s="238"/>
      <c r="AB393" s="238"/>
      <c r="AC393" s="238"/>
      <c r="AD393" s="238"/>
      <c r="AE393" s="238"/>
      <c r="AF393" s="238"/>
      <c r="AG393" s="238"/>
      <c r="AH393" s="15"/>
      <c r="AI393" s="51"/>
    </row>
    <row r="394" spans="2:35" ht="18.399999999999999" customHeight="1">
      <c r="B394" s="50"/>
      <c r="C394" s="14"/>
      <c r="D394" s="236" t="s">
        <v>75</v>
      </c>
      <c r="E394" s="236"/>
      <c r="F394" s="236"/>
      <c r="G394" s="126" t="str">
        <f>IF('陸上２（参加者名簿）'!AX236="４００mR","",IF('陸上２（参加者名簿）'!$L$236="","",'陸上２（参加者名簿）'!$L$236))</f>
        <v/>
      </c>
      <c r="H394" s="126"/>
      <c r="I394" s="126"/>
      <c r="J394" s="126"/>
      <c r="K394" s="126"/>
      <c r="L394" s="126"/>
      <c r="M394" s="126"/>
      <c r="N394" s="126"/>
      <c r="O394" s="126"/>
      <c r="P394" s="126"/>
      <c r="Q394" s="15"/>
      <c r="R394" s="51"/>
      <c r="S394" s="50"/>
      <c r="T394" s="14"/>
      <c r="U394" s="236" t="s">
        <v>75</v>
      </c>
      <c r="V394" s="236"/>
      <c r="W394" s="236"/>
      <c r="X394" s="126" t="str">
        <f>IF('陸上２（参加者名簿）'!AX238="４００mR","",IF('陸上２（参加者名簿）'!$L$238="","",'陸上２（参加者名簿）'!$L$238))</f>
        <v/>
      </c>
      <c r="Y394" s="126"/>
      <c r="Z394" s="126"/>
      <c r="AA394" s="126"/>
      <c r="AB394" s="126"/>
      <c r="AC394" s="126"/>
      <c r="AD394" s="126"/>
      <c r="AE394" s="126"/>
      <c r="AF394" s="126"/>
      <c r="AG394" s="126"/>
      <c r="AH394" s="15"/>
      <c r="AI394" s="51"/>
    </row>
    <row r="395" spans="2:35" ht="18.399999999999999" customHeight="1">
      <c r="B395" s="50"/>
      <c r="C395" s="14"/>
      <c r="D395" s="227" t="s">
        <v>76</v>
      </c>
      <c r="E395" s="227"/>
      <c r="F395" s="227"/>
      <c r="G395" s="235"/>
      <c r="H395" s="235"/>
      <c r="I395" s="235"/>
      <c r="J395" s="235"/>
      <c r="K395" s="235"/>
      <c r="L395" s="235"/>
      <c r="M395" s="235"/>
      <c r="N395" s="235"/>
      <c r="O395" s="235"/>
      <c r="P395" s="235"/>
      <c r="Q395" s="15"/>
      <c r="R395" s="51"/>
      <c r="S395" s="50"/>
      <c r="T395" s="14"/>
      <c r="U395" s="227" t="s">
        <v>76</v>
      </c>
      <c r="V395" s="227"/>
      <c r="W395" s="227"/>
      <c r="X395" s="235"/>
      <c r="Y395" s="235"/>
      <c r="Z395" s="235"/>
      <c r="AA395" s="235"/>
      <c r="AB395" s="235"/>
      <c r="AC395" s="235"/>
      <c r="AD395" s="235"/>
      <c r="AE395" s="235"/>
      <c r="AF395" s="235"/>
      <c r="AG395" s="235"/>
      <c r="AH395" s="15"/>
      <c r="AI395" s="51"/>
    </row>
    <row r="396" spans="2:35" ht="17.25" customHeight="1">
      <c r="B396" s="50"/>
      <c r="C396" s="16"/>
      <c r="D396" s="19" t="s">
        <v>78</v>
      </c>
      <c r="E396" s="17"/>
      <c r="F396" s="17"/>
      <c r="G396" s="17"/>
      <c r="H396" s="17"/>
      <c r="I396" s="17"/>
      <c r="J396" s="17"/>
      <c r="K396" s="17"/>
      <c r="L396" s="17"/>
      <c r="M396" s="17"/>
      <c r="N396" s="17"/>
      <c r="O396" s="17"/>
      <c r="P396" s="17"/>
      <c r="Q396" s="18"/>
      <c r="R396" s="51"/>
      <c r="S396" s="50"/>
      <c r="T396" s="16"/>
      <c r="U396" s="19" t="s">
        <v>78</v>
      </c>
      <c r="V396" s="17"/>
      <c r="W396" s="17"/>
      <c r="X396" s="17"/>
      <c r="Y396" s="17"/>
      <c r="Z396" s="17"/>
      <c r="AA396" s="17"/>
      <c r="AB396" s="17"/>
      <c r="AC396" s="17"/>
      <c r="AD396" s="17"/>
      <c r="AE396" s="17"/>
      <c r="AF396" s="17"/>
      <c r="AG396" s="17"/>
      <c r="AH396" s="18"/>
      <c r="AI396" s="51"/>
    </row>
    <row r="397" spans="2:35" ht="15.4" customHeight="1">
      <c r="B397" s="52"/>
      <c r="C397" s="53"/>
      <c r="D397" s="53"/>
      <c r="E397" s="53"/>
      <c r="F397" s="53"/>
      <c r="G397" s="53"/>
      <c r="H397" s="53"/>
      <c r="I397" s="53"/>
      <c r="J397" s="53"/>
      <c r="K397" s="53"/>
      <c r="L397" s="53"/>
      <c r="M397" s="53"/>
      <c r="N397" s="53"/>
      <c r="O397" s="53"/>
      <c r="P397" s="53"/>
      <c r="Q397" s="53"/>
      <c r="R397" s="54"/>
      <c r="S397" s="52"/>
      <c r="T397" s="53"/>
      <c r="U397" s="53"/>
      <c r="V397" s="53"/>
      <c r="W397" s="53"/>
      <c r="X397" s="53"/>
      <c r="Y397" s="53"/>
      <c r="Z397" s="53"/>
      <c r="AA397" s="53"/>
      <c r="AB397" s="53"/>
      <c r="AC397" s="53"/>
      <c r="AD397" s="53"/>
      <c r="AE397" s="53"/>
      <c r="AF397" s="53"/>
      <c r="AG397" s="53"/>
      <c r="AH397" s="53"/>
      <c r="AI397" s="54"/>
    </row>
    <row r="408" spans="2:35" ht="11.25" customHeight="1">
      <c r="B408" s="234" t="s">
        <v>103</v>
      </c>
      <c r="C408" s="234"/>
      <c r="D408" s="234"/>
      <c r="E408" s="234"/>
    </row>
    <row r="409" spans="2:35" ht="11.25" customHeight="1">
      <c r="B409" s="234"/>
      <c r="C409" s="234"/>
      <c r="D409" s="234"/>
      <c r="E409" s="234"/>
    </row>
    <row r="410" spans="2:35" ht="18.75">
      <c r="B410" s="234"/>
      <c r="C410" s="234"/>
      <c r="D410" s="234"/>
      <c r="E410" s="234"/>
      <c r="F410" s="26"/>
      <c r="G410" s="233" t="str">
        <f>IF($G$10="","",$G$10)</f>
        <v>第４９回広島県民スポーツ大会　陸上競技個人申込書</v>
      </c>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6"/>
      <c r="AF410" s="26"/>
      <c r="AG410" s="26"/>
      <c r="AH410" s="26"/>
      <c r="AI410" s="26"/>
    </row>
    <row r="412" spans="2:35" ht="15.4" customHeight="1">
      <c r="B412" s="47"/>
      <c r="C412" s="48"/>
      <c r="D412" s="48"/>
      <c r="E412" s="48"/>
      <c r="F412" s="48"/>
      <c r="G412" s="48"/>
      <c r="H412" s="48"/>
      <c r="I412" s="48"/>
      <c r="J412" s="48"/>
      <c r="K412" s="48"/>
      <c r="L412" s="48"/>
      <c r="M412" s="48"/>
      <c r="N412" s="48"/>
      <c r="O412" s="48"/>
      <c r="P412" s="48"/>
      <c r="Q412" s="48"/>
      <c r="R412" s="49"/>
      <c r="S412" s="47"/>
      <c r="T412" s="48"/>
      <c r="U412" s="48"/>
      <c r="V412" s="48"/>
      <c r="W412" s="48"/>
      <c r="X412" s="48"/>
      <c r="Y412" s="48"/>
      <c r="Z412" s="48"/>
      <c r="AA412" s="48"/>
      <c r="AB412" s="48"/>
      <c r="AC412" s="48"/>
      <c r="AD412" s="48"/>
      <c r="AE412" s="48"/>
      <c r="AF412" s="48"/>
      <c r="AG412" s="48"/>
      <c r="AH412" s="48"/>
      <c r="AI412" s="49"/>
    </row>
    <row r="413" spans="2:35" ht="15.4" customHeight="1">
      <c r="B413" s="50"/>
      <c r="C413" s="11"/>
      <c r="D413" s="12"/>
      <c r="E413" s="12"/>
      <c r="F413" s="12"/>
      <c r="G413" s="12"/>
      <c r="H413" s="12"/>
      <c r="I413" s="12"/>
      <c r="J413" s="12"/>
      <c r="K413" s="12"/>
      <c r="L413" s="12"/>
      <c r="M413" s="12"/>
      <c r="N413" s="12"/>
      <c r="O413" s="12"/>
      <c r="P413" s="12"/>
      <c r="Q413" s="13"/>
      <c r="R413" s="51"/>
      <c r="S413" s="50"/>
      <c r="T413" s="11"/>
      <c r="U413" s="12"/>
      <c r="V413" s="12"/>
      <c r="W413" s="12"/>
      <c r="X413" s="12"/>
      <c r="Y413" s="12"/>
      <c r="Z413" s="12"/>
      <c r="AA413" s="12"/>
      <c r="AB413" s="12"/>
      <c r="AC413" s="12"/>
      <c r="AD413" s="12"/>
      <c r="AE413" s="12"/>
      <c r="AF413" s="12"/>
      <c r="AG413" s="12"/>
      <c r="AH413" s="13"/>
      <c r="AI413" s="51"/>
    </row>
    <row r="414" spans="2:35" ht="18.399999999999999" customHeight="1">
      <c r="B414" s="50"/>
      <c r="C414" s="14"/>
      <c r="D414" s="227" t="s">
        <v>71</v>
      </c>
      <c r="E414" s="227"/>
      <c r="F414" s="227"/>
      <c r="G414" s="223" t="s">
        <v>79</v>
      </c>
      <c r="H414" s="223"/>
      <c r="I414" s="223"/>
      <c r="J414" s="223"/>
      <c r="K414" s="223"/>
      <c r="L414" s="223"/>
      <c r="M414" s="223"/>
      <c r="N414" s="223"/>
      <c r="O414" s="223"/>
      <c r="P414" s="223"/>
      <c r="Q414" s="15"/>
      <c r="R414" s="51"/>
      <c r="S414" s="50"/>
      <c r="T414" s="14"/>
      <c r="U414" s="227" t="s">
        <v>71</v>
      </c>
      <c r="V414" s="227"/>
      <c r="W414" s="227"/>
      <c r="X414" s="223" t="s">
        <v>79</v>
      </c>
      <c r="Y414" s="223"/>
      <c r="Z414" s="223"/>
      <c r="AA414" s="223"/>
      <c r="AB414" s="223"/>
      <c r="AC414" s="223"/>
      <c r="AD414" s="223"/>
      <c r="AE414" s="223"/>
      <c r="AF414" s="223"/>
      <c r="AG414" s="223"/>
      <c r="AH414" s="15"/>
      <c r="AI414" s="51"/>
    </row>
    <row r="415" spans="2:35" ht="18.399999999999999" customHeight="1">
      <c r="B415" s="50"/>
      <c r="C415" s="14"/>
      <c r="D415" s="227" t="s">
        <v>72</v>
      </c>
      <c r="E415" s="227"/>
      <c r="F415" s="227"/>
      <c r="G415" s="239" t="str">
        <f>IF('陸上２（参加者名簿）'!AX278="","",IF('陸上２（参加者名簿）'!AX278="４００mR","",IF('陸上２（参加者名簿）'!AX278="４×１００","",'陸上２（参加者名簿）'!AX278)))</f>
        <v/>
      </c>
      <c r="H415" s="239"/>
      <c r="I415" s="239"/>
      <c r="J415" s="239"/>
      <c r="K415" s="239"/>
      <c r="L415" s="224" t="s">
        <v>35</v>
      </c>
      <c r="M415" s="224"/>
      <c r="N415" s="239" t="str">
        <f>IF(G420="","",IF('陸上２（参加者名簿）'!AX278="４００mR","",IF('陸上２（参加者名簿）'!$AM$278="","",'陸上２（参加者名簿）'!$AM$278)))</f>
        <v/>
      </c>
      <c r="O415" s="239"/>
      <c r="P415" s="239"/>
      <c r="Q415" s="20" t="str">
        <f>IF(N415="","",IF(N415="女",1,""))</f>
        <v/>
      </c>
      <c r="R415" s="51"/>
      <c r="S415" s="50"/>
      <c r="T415" s="14"/>
      <c r="U415" s="227" t="s">
        <v>72</v>
      </c>
      <c r="V415" s="227"/>
      <c r="W415" s="227"/>
      <c r="X415" s="239" t="str">
        <f>IF('陸上２（参加者名簿）'!AX280="","",IF('陸上２（参加者名簿）'!AX280="４００mR","",IF('陸上２（参加者名簿）'!AX280="４×１００","",'陸上２（参加者名簿）'!AX280)))</f>
        <v/>
      </c>
      <c r="Y415" s="239"/>
      <c r="Z415" s="239"/>
      <c r="AA415" s="239"/>
      <c r="AB415" s="239"/>
      <c r="AC415" s="224" t="s">
        <v>35</v>
      </c>
      <c r="AD415" s="224"/>
      <c r="AE415" s="239" t="str">
        <f>IF(X420="","",IF('陸上２（参加者名簿）'!AX280="４００mR","",IF('陸上２（参加者名簿）'!$AM$280="","",'陸上２（参加者名簿）'!$AM$280)))</f>
        <v/>
      </c>
      <c r="AF415" s="239"/>
      <c r="AG415" s="239"/>
      <c r="AH415" s="20" t="str">
        <f>IF(AE415="","",IF(AE415="女",1,""))</f>
        <v/>
      </c>
      <c r="AI415" s="51"/>
    </row>
    <row r="416" spans="2:35" ht="18.399999999999999" customHeight="1">
      <c r="B416" s="50"/>
      <c r="C416" s="14"/>
      <c r="D416" s="227" t="s">
        <v>166</v>
      </c>
      <c r="E416" s="227"/>
      <c r="F416" s="227"/>
      <c r="G416" s="239" t="str">
        <f>IF(G420="","",IF('陸上２（参加者名簿）'!AX278="４００mR","",IF('陸上２（参加者名簿）'!$O$16="","",'陸上２（参加者名簿）'!$O$16)))</f>
        <v/>
      </c>
      <c r="H416" s="239"/>
      <c r="I416" s="239"/>
      <c r="J416" s="239"/>
      <c r="K416" s="239"/>
      <c r="L416" s="239"/>
      <c r="M416" s="239"/>
      <c r="N416" s="239"/>
      <c r="O416" s="239"/>
      <c r="P416" s="239"/>
      <c r="Q416" s="15"/>
      <c r="R416" s="51"/>
      <c r="S416" s="50"/>
      <c r="T416" s="14"/>
      <c r="U416" s="227" t="s">
        <v>166</v>
      </c>
      <c r="V416" s="227"/>
      <c r="W416" s="227"/>
      <c r="X416" s="239" t="str">
        <f>IF(X420="","",IF('陸上２（参加者名簿）'!AX280="４００mR","",IF('陸上２（参加者名簿）'!$O$16="","",'陸上２（参加者名簿）'!$O$16)))</f>
        <v/>
      </c>
      <c r="Y416" s="239"/>
      <c r="Z416" s="239"/>
      <c r="AA416" s="239"/>
      <c r="AB416" s="239"/>
      <c r="AC416" s="239"/>
      <c r="AD416" s="239"/>
      <c r="AE416" s="239"/>
      <c r="AF416" s="239"/>
      <c r="AG416" s="239"/>
      <c r="AH416" s="15"/>
      <c r="AI416" s="51"/>
    </row>
    <row r="417" spans="2:35" ht="18.399999999999999" customHeight="1">
      <c r="B417" s="50"/>
      <c r="C417" s="14"/>
      <c r="D417" s="227" t="s">
        <v>74</v>
      </c>
      <c r="E417" s="227"/>
      <c r="F417" s="227"/>
      <c r="G417" s="239" t="str">
        <f>IF(G420="","",IF('陸上２（参加者名簿）'!AX278="４００mR","",IF('陸上２（参加者名簿）'!$AH$16="","",'陸上２（参加者名簿）'!$AH$16)))</f>
        <v/>
      </c>
      <c r="H417" s="239"/>
      <c r="I417" s="239"/>
      <c r="J417" s="239"/>
      <c r="K417" s="239"/>
      <c r="L417" s="239"/>
      <c r="M417" s="239"/>
      <c r="N417" s="239"/>
      <c r="O417" s="239"/>
      <c r="P417" s="239"/>
      <c r="Q417" s="15"/>
      <c r="R417" s="51"/>
      <c r="S417" s="50"/>
      <c r="T417" s="14"/>
      <c r="U417" s="227" t="s">
        <v>74</v>
      </c>
      <c r="V417" s="227"/>
      <c r="W417" s="227"/>
      <c r="X417" s="239" t="str">
        <f>IF(X420="","",IF('陸上２（参加者名簿）'!AX2588="４００mR","",IF('陸上２（参加者名簿）'!$AH$16="","",'陸上２（参加者名簿）'!$AH$16)))</f>
        <v/>
      </c>
      <c r="Y417" s="239"/>
      <c r="Z417" s="239"/>
      <c r="AA417" s="239"/>
      <c r="AB417" s="239"/>
      <c r="AC417" s="239"/>
      <c r="AD417" s="239"/>
      <c r="AE417" s="239"/>
      <c r="AF417" s="239"/>
      <c r="AG417" s="239"/>
      <c r="AH417" s="15"/>
      <c r="AI417" s="51"/>
    </row>
    <row r="418" spans="2:35" ht="18.399999999999999" customHeight="1">
      <c r="B418" s="50"/>
      <c r="C418" s="14"/>
      <c r="D418" s="227" t="s">
        <v>152</v>
      </c>
      <c r="E418" s="227"/>
      <c r="F418" s="227"/>
      <c r="G418" s="239" t="str">
        <f>IF(G420="","",IF('陸上２（参加者名簿）'!AX278="４００mR","",IF('陸上２（参加者名簿）'!$F$278="","",'陸上２（参加者名簿）'!$F$278)))</f>
        <v/>
      </c>
      <c r="H418" s="239"/>
      <c r="I418" s="239"/>
      <c r="J418" s="239"/>
      <c r="K418" s="239"/>
      <c r="L418" s="239"/>
      <c r="M418" s="239"/>
      <c r="N418" s="239"/>
      <c r="O418" s="239"/>
      <c r="P418" s="239"/>
      <c r="Q418" s="15"/>
      <c r="R418" s="51"/>
      <c r="S418" s="50"/>
      <c r="T418" s="14"/>
      <c r="U418" s="227" t="s">
        <v>152</v>
      </c>
      <c r="V418" s="227"/>
      <c r="W418" s="227"/>
      <c r="X418" s="239" t="str">
        <f>IF(X420="","",IF('陸上２（参加者名簿）'!AX280="４００mR","",IF('陸上２（参加者名簿）'!$F$280="","",'陸上２（参加者名簿）'!$F$280)))</f>
        <v/>
      </c>
      <c r="Y418" s="239"/>
      <c r="Z418" s="239"/>
      <c r="AA418" s="239"/>
      <c r="AB418" s="239"/>
      <c r="AC418" s="239"/>
      <c r="AD418" s="239"/>
      <c r="AE418" s="239"/>
      <c r="AF418" s="239"/>
      <c r="AG418" s="239"/>
      <c r="AH418" s="15"/>
      <c r="AI418" s="51"/>
    </row>
    <row r="419" spans="2:35" ht="12.2" customHeight="1">
      <c r="B419" s="50"/>
      <c r="C419" s="14"/>
      <c r="D419" s="237" t="s">
        <v>77</v>
      </c>
      <c r="E419" s="237"/>
      <c r="F419" s="237"/>
      <c r="G419" s="238" t="str">
        <f>IF('陸上２（参加者名簿）'!AX278="４００mR","",IF('陸上２（参加者名簿）'!$L$278="","",'陸上２（参加者名簿）'!$L$278))</f>
        <v/>
      </c>
      <c r="H419" s="238"/>
      <c r="I419" s="238"/>
      <c r="J419" s="238"/>
      <c r="K419" s="238"/>
      <c r="L419" s="238"/>
      <c r="M419" s="238"/>
      <c r="N419" s="238"/>
      <c r="O419" s="238"/>
      <c r="P419" s="238"/>
      <c r="Q419" s="15"/>
      <c r="R419" s="51"/>
      <c r="S419" s="50"/>
      <c r="T419" s="14"/>
      <c r="U419" s="237" t="s">
        <v>77</v>
      </c>
      <c r="V419" s="237"/>
      <c r="W419" s="237"/>
      <c r="X419" s="238" t="str">
        <f>IF('陸上２（参加者名簿）'!AX280="４００mR","",IF('陸上２（参加者名簿）'!$L$280="","",'陸上２（参加者名簿）'!$L$280))</f>
        <v/>
      </c>
      <c r="Y419" s="238"/>
      <c r="Z419" s="238"/>
      <c r="AA419" s="238"/>
      <c r="AB419" s="238"/>
      <c r="AC419" s="238"/>
      <c r="AD419" s="238"/>
      <c r="AE419" s="238"/>
      <c r="AF419" s="238"/>
      <c r="AG419" s="238"/>
      <c r="AH419" s="15"/>
      <c r="AI419" s="51"/>
    </row>
    <row r="420" spans="2:35" ht="18.399999999999999" customHeight="1">
      <c r="B420" s="50"/>
      <c r="C420" s="14"/>
      <c r="D420" s="236" t="s">
        <v>75</v>
      </c>
      <c r="E420" s="236"/>
      <c r="F420" s="236"/>
      <c r="G420" s="126" t="str">
        <f>IF('陸上２（参加者名簿）'!AX279="４００mR","",IF('陸上２（参加者名簿）'!$L$279="","",'陸上２（参加者名簿）'!$L$279))</f>
        <v/>
      </c>
      <c r="H420" s="126"/>
      <c r="I420" s="126"/>
      <c r="J420" s="126"/>
      <c r="K420" s="126"/>
      <c r="L420" s="126"/>
      <c r="M420" s="126"/>
      <c r="N420" s="126"/>
      <c r="O420" s="126"/>
      <c r="P420" s="126"/>
      <c r="Q420" s="15"/>
      <c r="R420" s="51"/>
      <c r="S420" s="50"/>
      <c r="T420" s="14"/>
      <c r="U420" s="236" t="s">
        <v>75</v>
      </c>
      <c r="V420" s="236"/>
      <c r="W420" s="236"/>
      <c r="X420" s="126" t="str">
        <f>IF('陸上２（参加者名簿）'!AX281="４００mR","",IF('陸上２（参加者名簿）'!$L$281="","",'陸上２（参加者名簿）'!$L$281))</f>
        <v/>
      </c>
      <c r="Y420" s="126"/>
      <c r="Z420" s="126"/>
      <c r="AA420" s="126"/>
      <c r="AB420" s="126"/>
      <c r="AC420" s="126"/>
      <c r="AD420" s="126"/>
      <c r="AE420" s="126"/>
      <c r="AF420" s="126"/>
      <c r="AG420" s="126"/>
      <c r="AH420" s="15"/>
      <c r="AI420" s="51"/>
    </row>
    <row r="421" spans="2:35" ht="18.399999999999999" customHeight="1">
      <c r="B421" s="50"/>
      <c r="C421" s="14"/>
      <c r="D421" s="227" t="s">
        <v>76</v>
      </c>
      <c r="E421" s="227"/>
      <c r="F421" s="227"/>
      <c r="G421" s="235"/>
      <c r="H421" s="235"/>
      <c r="I421" s="235"/>
      <c r="J421" s="235"/>
      <c r="K421" s="235"/>
      <c r="L421" s="235"/>
      <c r="M421" s="235"/>
      <c r="N421" s="235"/>
      <c r="O421" s="235"/>
      <c r="P421" s="235"/>
      <c r="Q421" s="15"/>
      <c r="R421" s="51"/>
      <c r="S421" s="50"/>
      <c r="T421" s="14"/>
      <c r="U421" s="227" t="s">
        <v>76</v>
      </c>
      <c r="V421" s="227"/>
      <c r="W421" s="227"/>
      <c r="X421" s="235"/>
      <c r="Y421" s="235"/>
      <c r="Z421" s="235"/>
      <c r="AA421" s="235"/>
      <c r="AB421" s="235"/>
      <c r="AC421" s="235"/>
      <c r="AD421" s="235"/>
      <c r="AE421" s="235"/>
      <c r="AF421" s="235"/>
      <c r="AG421" s="235"/>
      <c r="AH421" s="15"/>
      <c r="AI421" s="51"/>
    </row>
    <row r="422" spans="2:35" ht="17.25" customHeight="1">
      <c r="B422" s="50"/>
      <c r="C422" s="16"/>
      <c r="D422" s="19" t="s">
        <v>78</v>
      </c>
      <c r="E422" s="17"/>
      <c r="F422" s="17"/>
      <c r="G422" s="17"/>
      <c r="H422" s="17"/>
      <c r="I422" s="17"/>
      <c r="J422" s="17"/>
      <c r="K422" s="17"/>
      <c r="L422" s="17"/>
      <c r="M422" s="17"/>
      <c r="N422" s="17"/>
      <c r="O422" s="17"/>
      <c r="P422" s="17"/>
      <c r="Q422" s="18"/>
      <c r="R422" s="51"/>
      <c r="S422" s="50"/>
      <c r="T422" s="16"/>
      <c r="U422" s="19" t="s">
        <v>78</v>
      </c>
      <c r="V422" s="17"/>
      <c r="W422" s="17"/>
      <c r="X422" s="17"/>
      <c r="Y422" s="17"/>
      <c r="Z422" s="17"/>
      <c r="AA422" s="17"/>
      <c r="AB422" s="17"/>
      <c r="AC422" s="17"/>
      <c r="AD422" s="17"/>
      <c r="AE422" s="17"/>
      <c r="AF422" s="17"/>
      <c r="AG422" s="17"/>
      <c r="AH422" s="18"/>
      <c r="AI422" s="51"/>
    </row>
    <row r="423" spans="2:35" ht="15.4" customHeight="1">
      <c r="B423" s="52"/>
      <c r="C423" s="53"/>
      <c r="D423" s="53"/>
      <c r="E423" s="53"/>
      <c r="F423" s="53"/>
      <c r="G423" s="53"/>
      <c r="H423" s="53"/>
      <c r="I423" s="53"/>
      <c r="J423" s="53"/>
      <c r="K423" s="53"/>
      <c r="L423" s="53"/>
      <c r="M423" s="53"/>
      <c r="N423" s="53"/>
      <c r="O423" s="53"/>
      <c r="P423" s="53"/>
      <c r="Q423" s="53"/>
      <c r="R423" s="54"/>
      <c r="S423" s="52"/>
      <c r="T423" s="53"/>
      <c r="U423" s="53"/>
      <c r="V423" s="53"/>
      <c r="W423" s="53"/>
      <c r="X423" s="53"/>
      <c r="Y423" s="53"/>
      <c r="Z423" s="53"/>
      <c r="AA423" s="53"/>
      <c r="AB423" s="53"/>
      <c r="AC423" s="53"/>
      <c r="AD423" s="53"/>
      <c r="AE423" s="53"/>
      <c r="AF423" s="53"/>
      <c r="AG423" s="53"/>
      <c r="AH423" s="53"/>
      <c r="AI423" s="54"/>
    </row>
    <row r="424" spans="2:35" ht="15.4" customHeight="1">
      <c r="B424" s="47"/>
      <c r="C424" s="48"/>
      <c r="D424" s="48"/>
      <c r="E424" s="48"/>
      <c r="F424" s="48"/>
      <c r="G424" s="48"/>
      <c r="H424" s="48"/>
      <c r="I424" s="48"/>
      <c r="J424" s="48"/>
      <c r="K424" s="48"/>
      <c r="L424" s="48"/>
      <c r="M424" s="48"/>
      <c r="N424" s="48"/>
      <c r="O424" s="48"/>
      <c r="P424" s="48"/>
      <c r="Q424" s="48"/>
      <c r="R424" s="49"/>
      <c r="S424" s="47"/>
      <c r="T424" s="48"/>
      <c r="U424" s="48"/>
      <c r="V424" s="48"/>
      <c r="W424" s="48"/>
      <c r="X424" s="48"/>
      <c r="Y424" s="48"/>
      <c r="Z424" s="48"/>
      <c r="AA424" s="48"/>
      <c r="AB424" s="48"/>
      <c r="AC424" s="48"/>
      <c r="AD424" s="48"/>
      <c r="AE424" s="48"/>
      <c r="AF424" s="48"/>
      <c r="AG424" s="48"/>
      <c r="AH424" s="48"/>
      <c r="AI424" s="49"/>
    </row>
    <row r="425" spans="2:35" ht="15.4" customHeight="1">
      <c r="B425" s="50"/>
      <c r="C425" s="11"/>
      <c r="D425" s="12"/>
      <c r="E425" s="12"/>
      <c r="F425" s="12"/>
      <c r="G425" s="12"/>
      <c r="H425" s="12"/>
      <c r="I425" s="12"/>
      <c r="J425" s="12"/>
      <c r="K425" s="12"/>
      <c r="L425" s="12"/>
      <c r="M425" s="12"/>
      <c r="N425" s="12"/>
      <c r="O425" s="12"/>
      <c r="P425" s="12"/>
      <c r="Q425" s="13"/>
      <c r="R425" s="51"/>
      <c r="S425" s="50"/>
      <c r="T425" s="11"/>
      <c r="U425" s="12"/>
      <c r="V425" s="12"/>
      <c r="W425" s="12"/>
      <c r="X425" s="12"/>
      <c r="Y425" s="12"/>
      <c r="Z425" s="12"/>
      <c r="AA425" s="12"/>
      <c r="AB425" s="12"/>
      <c r="AC425" s="12"/>
      <c r="AD425" s="12"/>
      <c r="AE425" s="12"/>
      <c r="AF425" s="12"/>
      <c r="AG425" s="12"/>
      <c r="AH425" s="13"/>
      <c r="AI425" s="51"/>
    </row>
    <row r="426" spans="2:35" ht="18.399999999999999" customHeight="1">
      <c r="B426" s="50"/>
      <c r="C426" s="14"/>
      <c r="D426" s="227" t="s">
        <v>71</v>
      </c>
      <c r="E426" s="227"/>
      <c r="F426" s="227"/>
      <c r="G426" s="223" t="s">
        <v>79</v>
      </c>
      <c r="H426" s="223"/>
      <c r="I426" s="223"/>
      <c r="J426" s="223"/>
      <c r="K426" s="223"/>
      <c r="L426" s="223"/>
      <c r="M426" s="223"/>
      <c r="N426" s="223"/>
      <c r="O426" s="223"/>
      <c r="P426" s="223"/>
      <c r="Q426" s="15"/>
      <c r="R426" s="51"/>
      <c r="S426" s="50"/>
      <c r="T426" s="14"/>
      <c r="U426" s="227" t="s">
        <v>71</v>
      </c>
      <c r="V426" s="227"/>
      <c r="W426" s="227"/>
      <c r="X426" s="223" t="s">
        <v>79</v>
      </c>
      <c r="Y426" s="223"/>
      <c r="Z426" s="223"/>
      <c r="AA426" s="223"/>
      <c r="AB426" s="223"/>
      <c r="AC426" s="223"/>
      <c r="AD426" s="223"/>
      <c r="AE426" s="223"/>
      <c r="AF426" s="223"/>
      <c r="AG426" s="223"/>
      <c r="AH426" s="15"/>
      <c r="AI426" s="51"/>
    </row>
    <row r="427" spans="2:35" ht="18.399999999999999" customHeight="1">
      <c r="B427" s="50"/>
      <c r="C427" s="14"/>
      <c r="D427" s="227" t="s">
        <v>72</v>
      </c>
      <c r="E427" s="227"/>
      <c r="F427" s="227"/>
      <c r="G427" s="239" t="str">
        <f>IF('陸上２（参加者名簿）'!AX282="","",IF('陸上２（参加者名簿）'!AX282="４００mR","",IF('陸上２（参加者名簿）'!AX282="４×１００","",'陸上２（参加者名簿）'!AX282)))</f>
        <v/>
      </c>
      <c r="H427" s="239"/>
      <c r="I427" s="239"/>
      <c r="J427" s="239"/>
      <c r="K427" s="239"/>
      <c r="L427" s="224" t="s">
        <v>35</v>
      </c>
      <c r="M427" s="224"/>
      <c r="N427" s="239" t="str">
        <f>IF(G432="","",IF('陸上２（参加者名簿）'!AX282="４００mR","",IF('陸上２（参加者名簿）'!$AM$282="","",'陸上２（参加者名簿）'!$AM$282)))</f>
        <v/>
      </c>
      <c r="O427" s="239"/>
      <c r="P427" s="239"/>
      <c r="Q427" s="20" t="str">
        <f>IF(N427="","",IF(N427="女",1,""))</f>
        <v/>
      </c>
      <c r="R427" s="51"/>
      <c r="S427" s="50"/>
      <c r="T427" s="14"/>
      <c r="U427" s="227" t="s">
        <v>72</v>
      </c>
      <c r="V427" s="227"/>
      <c r="W427" s="227"/>
      <c r="X427" s="239" t="str">
        <f>IF('陸上２（参加者名簿）'!AX284="","",IF('陸上２（参加者名簿）'!AX284="４００mR","",IF('陸上２（参加者名簿）'!AX284="４×１００","",'陸上２（参加者名簿）'!AX284)))</f>
        <v/>
      </c>
      <c r="Y427" s="239"/>
      <c r="Z427" s="239"/>
      <c r="AA427" s="239"/>
      <c r="AB427" s="239"/>
      <c r="AC427" s="224" t="s">
        <v>35</v>
      </c>
      <c r="AD427" s="224"/>
      <c r="AE427" s="239" t="str">
        <f>IF(X432="","",IF('陸上２（参加者名簿）'!AX284="４００mR","",IF('陸上２（参加者名簿）'!$AM$284="","",'陸上２（参加者名簿）'!$AM$284)))</f>
        <v/>
      </c>
      <c r="AF427" s="239"/>
      <c r="AG427" s="239"/>
      <c r="AH427" s="20" t="str">
        <f>IF(AE427="","",IF(AE427="女",1,""))</f>
        <v/>
      </c>
      <c r="AI427" s="51"/>
    </row>
    <row r="428" spans="2:35" ht="18.399999999999999" customHeight="1">
      <c r="B428" s="50"/>
      <c r="C428" s="14"/>
      <c r="D428" s="227" t="s">
        <v>166</v>
      </c>
      <c r="E428" s="227"/>
      <c r="F428" s="227"/>
      <c r="G428" s="239" t="str">
        <f>IF(G432="","",IF('陸上２（参加者名簿）'!AX282="４００mR","",IF('陸上２（参加者名簿）'!$O$16="","",'陸上２（参加者名簿）'!$O$16)))</f>
        <v/>
      </c>
      <c r="H428" s="239"/>
      <c r="I428" s="239"/>
      <c r="J428" s="239"/>
      <c r="K428" s="239"/>
      <c r="L428" s="239"/>
      <c r="M428" s="239"/>
      <c r="N428" s="239"/>
      <c r="O428" s="239"/>
      <c r="P428" s="239"/>
      <c r="Q428" s="15"/>
      <c r="R428" s="51"/>
      <c r="S428" s="50"/>
      <c r="T428" s="14"/>
      <c r="U428" s="227" t="s">
        <v>166</v>
      </c>
      <c r="V428" s="227"/>
      <c r="W428" s="227"/>
      <c r="X428" s="239" t="str">
        <f>IF(X432="","",IF('陸上２（参加者名簿）'!AX284="４００mR","",IF('陸上２（参加者名簿）'!$O$16="","",'陸上２（参加者名簿）'!$O$16)))</f>
        <v/>
      </c>
      <c r="Y428" s="239"/>
      <c r="Z428" s="239"/>
      <c r="AA428" s="239"/>
      <c r="AB428" s="239"/>
      <c r="AC428" s="239"/>
      <c r="AD428" s="239"/>
      <c r="AE428" s="239"/>
      <c r="AF428" s="239"/>
      <c r="AG428" s="239"/>
      <c r="AH428" s="15"/>
      <c r="AI428" s="51"/>
    </row>
    <row r="429" spans="2:35" ht="18.399999999999999" customHeight="1">
      <c r="B429" s="50"/>
      <c r="C429" s="14"/>
      <c r="D429" s="227" t="s">
        <v>74</v>
      </c>
      <c r="E429" s="227"/>
      <c r="F429" s="227"/>
      <c r="G429" s="239" t="str">
        <f>IF(G432="","",IF('陸上２（参加者名簿）'!AX282="４００mR","",IF('陸上２（参加者名簿）'!$AH$16="","",'陸上２（参加者名簿）'!$AH$16)))</f>
        <v/>
      </c>
      <c r="H429" s="239"/>
      <c r="I429" s="239"/>
      <c r="J429" s="239"/>
      <c r="K429" s="239"/>
      <c r="L429" s="239"/>
      <c r="M429" s="239"/>
      <c r="N429" s="239"/>
      <c r="O429" s="239"/>
      <c r="P429" s="239"/>
      <c r="Q429" s="15"/>
      <c r="R429" s="51"/>
      <c r="S429" s="50"/>
      <c r="T429" s="14"/>
      <c r="U429" s="227" t="s">
        <v>74</v>
      </c>
      <c r="V429" s="227"/>
      <c r="W429" s="227"/>
      <c r="X429" s="239" t="str">
        <f>IF(X432="","",IF('陸上２（参加者名簿）'!AX284="４００mR","",IF('陸上２（参加者名簿）'!$AH$16="","",'陸上２（参加者名簿）'!$AH$16)))</f>
        <v/>
      </c>
      <c r="Y429" s="239"/>
      <c r="Z429" s="239"/>
      <c r="AA429" s="239"/>
      <c r="AB429" s="239"/>
      <c r="AC429" s="239"/>
      <c r="AD429" s="239"/>
      <c r="AE429" s="239"/>
      <c r="AF429" s="239"/>
      <c r="AG429" s="239"/>
      <c r="AH429" s="15"/>
      <c r="AI429" s="51"/>
    </row>
    <row r="430" spans="2:35" ht="18.399999999999999" customHeight="1">
      <c r="B430" s="50"/>
      <c r="C430" s="14"/>
      <c r="D430" s="227" t="s">
        <v>152</v>
      </c>
      <c r="E430" s="227"/>
      <c r="F430" s="227"/>
      <c r="G430" s="239" t="str">
        <f>IF(G432="","",IF('陸上２（参加者名簿）'!AX282="４００mR","",IF('陸上２（参加者名簿）'!$F$282="","",'陸上２（参加者名簿）'!$F$282)))</f>
        <v/>
      </c>
      <c r="H430" s="239"/>
      <c r="I430" s="239"/>
      <c r="J430" s="239"/>
      <c r="K430" s="239"/>
      <c r="L430" s="239"/>
      <c r="M430" s="239"/>
      <c r="N430" s="239"/>
      <c r="O430" s="239"/>
      <c r="P430" s="239"/>
      <c r="Q430" s="15"/>
      <c r="R430" s="51"/>
      <c r="S430" s="50"/>
      <c r="T430" s="14"/>
      <c r="U430" s="227" t="s">
        <v>152</v>
      </c>
      <c r="V430" s="227"/>
      <c r="W430" s="227"/>
      <c r="X430" s="239" t="str">
        <f>IF(X432="","",IF('陸上２（参加者名簿）'!AX284="４００mR","",IF('陸上２（参加者名簿）'!$F$284="","",'陸上２（参加者名簿）'!$F$284)))</f>
        <v/>
      </c>
      <c r="Y430" s="239"/>
      <c r="Z430" s="239"/>
      <c r="AA430" s="239"/>
      <c r="AB430" s="239"/>
      <c r="AC430" s="239"/>
      <c r="AD430" s="239"/>
      <c r="AE430" s="239"/>
      <c r="AF430" s="239"/>
      <c r="AG430" s="239"/>
      <c r="AH430" s="15"/>
      <c r="AI430" s="51"/>
    </row>
    <row r="431" spans="2:35" ht="12.2" customHeight="1">
      <c r="B431" s="50"/>
      <c r="C431" s="14"/>
      <c r="D431" s="237" t="s">
        <v>77</v>
      </c>
      <c r="E431" s="237"/>
      <c r="F431" s="237"/>
      <c r="G431" s="238" t="str">
        <f>IF('陸上２（参加者名簿）'!AX282="４００mR","",IF('陸上２（参加者名簿）'!$L$282="","",'陸上２（参加者名簿）'!$L$282))</f>
        <v/>
      </c>
      <c r="H431" s="238"/>
      <c r="I431" s="238"/>
      <c r="J431" s="238"/>
      <c r="K431" s="238"/>
      <c r="L431" s="238"/>
      <c r="M431" s="238"/>
      <c r="N431" s="238"/>
      <c r="O431" s="238"/>
      <c r="P431" s="238"/>
      <c r="Q431" s="15"/>
      <c r="R431" s="51"/>
      <c r="S431" s="50"/>
      <c r="T431" s="14"/>
      <c r="U431" s="237" t="s">
        <v>77</v>
      </c>
      <c r="V431" s="237"/>
      <c r="W431" s="237"/>
      <c r="X431" s="238" t="str">
        <f>IF('陸上２（参加者名簿）'!AX284="４００mR","",IF('陸上２（参加者名簿）'!$L$284="","",'陸上２（参加者名簿）'!$L$284))</f>
        <v/>
      </c>
      <c r="Y431" s="238"/>
      <c r="Z431" s="238"/>
      <c r="AA431" s="238"/>
      <c r="AB431" s="238"/>
      <c r="AC431" s="238"/>
      <c r="AD431" s="238"/>
      <c r="AE431" s="238"/>
      <c r="AF431" s="238"/>
      <c r="AG431" s="238"/>
      <c r="AH431" s="15"/>
      <c r="AI431" s="51"/>
    </row>
    <row r="432" spans="2:35" ht="18.399999999999999" customHeight="1">
      <c r="B432" s="50"/>
      <c r="C432" s="14"/>
      <c r="D432" s="236" t="s">
        <v>75</v>
      </c>
      <c r="E432" s="236"/>
      <c r="F432" s="236"/>
      <c r="G432" s="126" t="str">
        <f>IF('陸上２（参加者名簿）'!AX283="４００mR","",IF('陸上２（参加者名簿）'!$L$283="","",'陸上２（参加者名簿）'!$L$283))</f>
        <v/>
      </c>
      <c r="H432" s="126"/>
      <c r="I432" s="126"/>
      <c r="J432" s="126"/>
      <c r="K432" s="126"/>
      <c r="L432" s="126"/>
      <c r="M432" s="126"/>
      <c r="N432" s="126"/>
      <c r="O432" s="126"/>
      <c r="P432" s="126"/>
      <c r="Q432" s="15"/>
      <c r="R432" s="51"/>
      <c r="S432" s="50"/>
      <c r="T432" s="14"/>
      <c r="U432" s="236" t="s">
        <v>75</v>
      </c>
      <c r="V432" s="236"/>
      <c r="W432" s="236"/>
      <c r="X432" s="126" t="str">
        <f>IF('陸上２（参加者名簿）'!AX285="４００mR","",IF('陸上２（参加者名簿）'!$L$285="","",'陸上２（参加者名簿）'!$L$285))</f>
        <v/>
      </c>
      <c r="Y432" s="126"/>
      <c r="Z432" s="126"/>
      <c r="AA432" s="126"/>
      <c r="AB432" s="126"/>
      <c r="AC432" s="126"/>
      <c r="AD432" s="126"/>
      <c r="AE432" s="126"/>
      <c r="AF432" s="126"/>
      <c r="AG432" s="126"/>
      <c r="AH432" s="15"/>
      <c r="AI432" s="51"/>
    </row>
    <row r="433" spans="2:35" ht="18.399999999999999" customHeight="1">
      <c r="B433" s="50"/>
      <c r="C433" s="14"/>
      <c r="D433" s="227" t="s">
        <v>76</v>
      </c>
      <c r="E433" s="227"/>
      <c r="F433" s="227"/>
      <c r="G433" s="235"/>
      <c r="H433" s="235"/>
      <c r="I433" s="235"/>
      <c r="J433" s="235"/>
      <c r="K433" s="235"/>
      <c r="L433" s="235"/>
      <c r="M433" s="235"/>
      <c r="N433" s="235"/>
      <c r="O433" s="235"/>
      <c r="P433" s="235"/>
      <c r="Q433" s="15"/>
      <c r="R433" s="51"/>
      <c r="S433" s="50"/>
      <c r="T433" s="14"/>
      <c r="U433" s="227" t="s">
        <v>76</v>
      </c>
      <c r="V433" s="227"/>
      <c r="W433" s="227"/>
      <c r="X433" s="235"/>
      <c r="Y433" s="235"/>
      <c r="Z433" s="235"/>
      <c r="AA433" s="235"/>
      <c r="AB433" s="235"/>
      <c r="AC433" s="235"/>
      <c r="AD433" s="235"/>
      <c r="AE433" s="235"/>
      <c r="AF433" s="235"/>
      <c r="AG433" s="235"/>
      <c r="AH433" s="15"/>
      <c r="AI433" s="51"/>
    </row>
    <row r="434" spans="2:35" ht="17.25" customHeight="1">
      <c r="B434" s="50"/>
      <c r="C434" s="16"/>
      <c r="D434" s="19" t="s">
        <v>78</v>
      </c>
      <c r="E434" s="17"/>
      <c r="F434" s="17"/>
      <c r="G434" s="17"/>
      <c r="H434" s="17"/>
      <c r="I434" s="17"/>
      <c r="J434" s="17"/>
      <c r="K434" s="17"/>
      <c r="L434" s="17"/>
      <c r="M434" s="17"/>
      <c r="N434" s="17"/>
      <c r="O434" s="17"/>
      <c r="P434" s="17"/>
      <c r="Q434" s="18"/>
      <c r="R434" s="51"/>
      <c r="S434" s="50"/>
      <c r="T434" s="16"/>
      <c r="U434" s="19" t="s">
        <v>78</v>
      </c>
      <c r="V434" s="17"/>
      <c r="W434" s="17"/>
      <c r="X434" s="17"/>
      <c r="Y434" s="17"/>
      <c r="Z434" s="17"/>
      <c r="AA434" s="17"/>
      <c r="AB434" s="17"/>
      <c r="AC434" s="17"/>
      <c r="AD434" s="17"/>
      <c r="AE434" s="17"/>
      <c r="AF434" s="17"/>
      <c r="AG434" s="17"/>
      <c r="AH434" s="18"/>
      <c r="AI434" s="51"/>
    </row>
    <row r="435" spans="2:35" ht="15.4" customHeight="1">
      <c r="B435" s="52"/>
      <c r="C435" s="53"/>
      <c r="D435" s="53"/>
      <c r="E435" s="53"/>
      <c r="F435" s="53"/>
      <c r="G435" s="53"/>
      <c r="H435" s="53"/>
      <c r="I435" s="53"/>
      <c r="J435" s="53"/>
      <c r="K435" s="53"/>
      <c r="L435" s="53"/>
      <c r="M435" s="53"/>
      <c r="N435" s="53"/>
      <c r="O435" s="53"/>
      <c r="P435" s="53"/>
      <c r="Q435" s="53"/>
      <c r="R435" s="54"/>
      <c r="S435" s="52"/>
      <c r="T435" s="53"/>
      <c r="U435" s="53"/>
      <c r="V435" s="53"/>
      <c r="W435" s="53"/>
      <c r="X435" s="53"/>
      <c r="Y435" s="53"/>
      <c r="Z435" s="53"/>
      <c r="AA435" s="53"/>
      <c r="AB435" s="53"/>
      <c r="AC435" s="53"/>
      <c r="AD435" s="53"/>
      <c r="AE435" s="53"/>
      <c r="AF435" s="53"/>
      <c r="AG435" s="53"/>
      <c r="AH435" s="53"/>
      <c r="AI435" s="54"/>
    </row>
    <row r="436" spans="2:35" ht="15.4" customHeight="1">
      <c r="B436" s="47"/>
      <c r="C436" s="48"/>
      <c r="D436" s="48"/>
      <c r="E436" s="48"/>
      <c r="F436" s="48"/>
      <c r="G436" s="48"/>
      <c r="H436" s="48"/>
      <c r="I436" s="48"/>
      <c r="J436" s="48"/>
      <c r="K436" s="48"/>
      <c r="L436" s="48"/>
      <c r="M436" s="48"/>
      <c r="N436" s="48"/>
      <c r="O436" s="48"/>
      <c r="P436" s="48"/>
      <c r="Q436" s="48"/>
      <c r="R436" s="49"/>
      <c r="S436" s="47"/>
      <c r="T436" s="48"/>
      <c r="U436" s="48"/>
      <c r="V436" s="48"/>
      <c r="W436" s="48"/>
      <c r="X436" s="48"/>
      <c r="Y436" s="48"/>
      <c r="Z436" s="48"/>
      <c r="AA436" s="48"/>
      <c r="AB436" s="48"/>
      <c r="AC436" s="48"/>
      <c r="AD436" s="48"/>
      <c r="AE436" s="48"/>
      <c r="AF436" s="48"/>
      <c r="AG436" s="48"/>
      <c r="AH436" s="48"/>
      <c r="AI436" s="49"/>
    </row>
    <row r="437" spans="2:35" ht="15.4" customHeight="1">
      <c r="B437" s="50"/>
      <c r="C437" s="11"/>
      <c r="D437" s="12"/>
      <c r="E437" s="12"/>
      <c r="F437" s="12"/>
      <c r="G437" s="12"/>
      <c r="H437" s="12"/>
      <c r="I437" s="12"/>
      <c r="J437" s="12"/>
      <c r="K437" s="12"/>
      <c r="L437" s="12"/>
      <c r="M437" s="12"/>
      <c r="N437" s="12"/>
      <c r="O437" s="12"/>
      <c r="P437" s="12"/>
      <c r="Q437" s="13"/>
      <c r="R437" s="51"/>
      <c r="S437" s="50"/>
      <c r="T437" s="11"/>
      <c r="U437" s="12"/>
      <c r="V437" s="12"/>
      <c r="W437" s="12"/>
      <c r="X437" s="12"/>
      <c r="Y437" s="12"/>
      <c r="Z437" s="12"/>
      <c r="AA437" s="12"/>
      <c r="AB437" s="12"/>
      <c r="AC437" s="12"/>
      <c r="AD437" s="12"/>
      <c r="AE437" s="12"/>
      <c r="AF437" s="12"/>
      <c r="AG437" s="12"/>
      <c r="AH437" s="13"/>
      <c r="AI437" s="51"/>
    </row>
    <row r="438" spans="2:35" ht="18.399999999999999" customHeight="1">
      <c r="B438" s="50"/>
      <c r="C438" s="14"/>
      <c r="D438" s="227" t="s">
        <v>71</v>
      </c>
      <c r="E438" s="227"/>
      <c r="F438" s="227"/>
      <c r="G438" s="223" t="s">
        <v>79</v>
      </c>
      <c r="H438" s="223"/>
      <c r="I438" s="223"/>
      <c r="J438" s="223"/>
      <c r="K438" s="223"/>
      <c r="L438" s="223"/>
      <c r="M438" s="223"/>
      <c r="N438" s="223"/>
      <c r="O438" s="223"/>
      <c r="P438" s="223"/>
      <c r="Q438" s="15"/>
      <c r="R438" s="51"/>
      <c r="S438" s="50"/>
      <c r="T438" s="14"/>
      <c r="U438" s="227" t="s">
        <v>71</v>
      </c>
      <c r="V438" s="227"/>
      <c r="W438" s="227"/>
      <c r="X438" s="223" t="s">
        <v>79</v>
      </c>
      <c r="Y438" s="223"/>
      <c r="Z438" s="223"/>
      <c r="AA438" s="223"/>
      <c r="AB438" s="223"/>
      <c r="AC438" s="223"/>
      <c r="AD438" s="223"/>
      <c r="AE438" s="223"/>
      <c r="AF438" s="223"/>
      <c r="AG438" s="223"/>
      <c r="AH438" s="15"/>
      <c r="AI438" s="51"/>
    </row>
    <row r="439" spans="2:35" ht="18.399999999999999" customHeight="1">
      <c r="B439" s="50"/>
      <c r="C439" s="14"/>
      <c r="D439" s="227" t="s">
        <v>72</v>
      </c>
      <c r="E439" s="227"/>
      <c r="F439" s="227"/>
      <c r="G439" s="239" t="str">
        <f>IF('陸上２（参加者名簿）'!AX286="","",IF('陸上２（参加者名簿）'!AX286="４００mR","",IF('陸上２（参加者名簿）'!AX286="４×１００","",'陸上２（参加者名簿）'!AX286)))</f>
        <v/>
      </c>
      <c r="H439" s="239"/>
      <c r="I439" s="239"/>
      <c r="J439" s="239"/>
      <c r="K439" s="239"/>
      <c r="L439" s="224" t="s">
        <v>35</v>
      </c>
      <c r="M439" s="224"/>
      <c r="N439" s="239" t="str">
        <f>IF(G444="","",IF('陸上２（参加者名簿）'!AX286="４００mR","",IF('陸上２（参加者名簿）'!$AM$286="","",'陸上２（参加者名簿）'!$AM$286)))</f>
        <v/>
      </c>
      <c r="O439" s="239"/>
      <c r="P439" s="239"/>
      <c r="Q439" s="20" t="str">
        <f>IF(N439="","",IF(N439="女",1,""))</f>
        <v/>
      </c>
      <c r="R439" s="51"/>
      <c r="S439" s="50"/>
      <c r="T439" s="14"/>
      <c r="U439" s="227" t="s">
        <v>72</v>
      </c>
      <c r="V439" s="227"/>
      <c r="W439" s="227"/>
      <c r="X439" s="239" t="str">
        <f>IF('陸上２（参加者名簿）'!AX288="","",IF('陸上２（参加者名簿）'!AX288="４００mR","",IF('陸上２（参加者名簿）'!AX288="４×１００","",'陸上２（参加者名簿）'!AX288)))</f>
        <v/>
      </c>
      <c r="Y439" s="239"/>
      <c r="Z439" s="239"/>
      <c r="AA439" s="239"/>
      <c r="AB439" s="239"/>
      <c r="AC439" s="224" t="s">
        <v>35</v>
      </c>
      <c r="AD439" s="224"/>
      <c r="AE439" s="239" t="str">
        <f>IF(X444="","",IF('陸上２（参加者名簿）'!AX288="４００mR","",IF('陸上２（参加者名簿）'!$AM$288="","",'陸上２（参加者名簿）'!$AM$288)))</f>
        <v/>
      </c>
      <c r="AF439" s="239"/>
      <c r="AG439" s="239"/>
      <c r="AH439" s="20" t="str">
        <f>IF(AE439="","",IF(AE439="女",1,""))</f>
        <v/>
      </c>
      <c r="AI439" s="51"/>
    </row>
    <row r="440" spans="2:35" ht="18.399999999999999" customHeight="1">
      <c r="B440" s="50"/>
      <c r="C440" s="14"/>
      <c r="D440" s="227" t="s">
        <v>166</v>
      </c>
      <c r="E440" s="227"/>
      <c r="F440" s="227"/>
      <c r="G440" s="239" t="str">
        <f>IF(G444="","",IF('陸上２（参加者名簿）'!AX286="４００mR","",IF('陸上２（参加者名簿）'!$O$16="","",'陸上２（参加者名簿）'!$O$16)))</f>
        <v/>
      </c>
      <c r="H440" s="239"/>
      <c r="I440" s="239"/>
      <c r="J440" s="239"/>
      <c r="K440" s="239"/>
      <c r="L440" s="239"/>
      <c r="M440" s="239"/>
      <c r="N440" s="239"/>
      <c r="O440" s="239"/>
      <c r="P440" s="239"/>
      <c r="Q440" s="15"/>
      <c r="R440" s="51"/>
      <c r="S440" s="50"/>
      <c r="T440" s="14"/>
      <c r="U440" s="227" t="s">
        <v>166</v>
      </c>
      <c r="V440" s="227"/>
      <c r="W440" s="227"/>
      <c r="X440" s="239" t="str">
        <f>IF(X444="","",IF('陸上２（参加者名簿）'!AX288="４００mR","",IF('陸上２（参加者名簿）'!$O$16="","",'陸上２（参加者名簿）'!$O$16)))</f>
        <v/>
      </c>
      <c r="Y440" s="239"/>
      <c r="Z440" s="239"/>
      <c r="AA440" s="239"/>
      <c r="AB440" s="239"/>
      <c r="AC440" s="239"/>
      <c r="AD440" s="239"/>
      <c r="AE440" s="239"/>
      <c r="AF440" s="239"/>
      <c r="AG440" s="239"/>
      <c r="AH440" s="15"/>
      <c r="AI440" s="51"/>
    </row>
    <row r="441" spans="2:35" ht="18.399999999999999" customHeight="1">
      <c r="B441" s="50"/>
      <c r="C441" s="14"/>
      <c r="D441" s="227" t="s">
        <v>74</v>
      </c>
      <c r="E441" s="227"/>
      <c r="F441" s="227"/>
      <c r="G441" s="239" t="str">
        <f>IF(G444="","",IF('陸上２（参加者名簿）'!AX286="４００mR","",IF('陸上２（参加者名簿）'!$AH$16="","",'陸上２（参加者名簿）'!$AH$16)))</f>
        <v/>
      </c>
      <c r="H441" s="239"/>
      <c r="I441" s="239"/>
      <c r="J441" s="239"/>
      <c r="K441" s="239"/>
      <c r="L441" s="239"/>
      <c r="M441" s="239"/>
      <c r="N441" s="239"/>
      <c r="O441" s="239"/>
      <c r="P441" s="239"/>
      <c r="Q441" s="15"/>
      <c r="R441" s="51"/>
      <c r="S441" s="50"/>
      <c r="T441" s="14"/>
      <c r="U441" s="227" t="s">
        <v>74</v>
      </c>
      <c r="V441" s="227"/>
      <c r="W441" s="227"/>
      <c r="X441" s="239" t="str">
        <f>IF(X444="","",IF('陸上２（参加者名簿）'!AX288="４００mR","",IF('陸上２（参加者名簿）'!$AH$16="","",'陸上２（参加者名簿）'!$AH$16)))</f>
        <v/>
      </c>
      <c r="Y441" s="239"/>
      <c r="Z441" s="239"/>
      <c r="AA441" s="239"/>
      <c r="AB441" s="239"/>
      <c r="AC441" s="239"/>
      <c r="AD441" s="239"/>
      <c r="AE441" s="239"/>
      <c r="AF441" s="239"/>
      <c r="AG441" s="239"/>
      <c r="AH441" s="15"/>
      <c r="AI441" s="51"/>
    </row>
    <row r="442" spans="2:35" ht="18.399999999999999" customHeight="1">
      <c r="B442" s="50"/>
      <c r="C442" s="14"/>
      <c r="D442" s="227" t="s">
        <v>152</v>
      </c>
      <c r="E442" s="227"/>
      <c r="F442" s="227"/>
      <c r="G442" s="239" t="str">
        <f>IF(G444="","",IF('陸上２（参加者名簿）'!AX286="４００mR","",IF('陸上２（参加者名簿）'!$F$286="","",'陸上２（参加者名簿）'!$F$286)))</f>
        <v/>
      </c>
      <c r="H442" s="239"/>
      <c r="I442" s="239"/>
      <c r="J442" s="239"/>
      <c r="K442" s="239"/>
      <c r="L442" s="239"/>
      <c r="M442" s="239"/>
      <c r="N442" s="239"/>
      <c r="O442" s="239"/>
      <c r="P442" s="239"/>
      <c r="Q442" s="15"/>
      <c r="R442" s="51"/>
      <c r="S442" s="50"/>
      <c r="T442" s="14"/>
      <c r="U442" s="227" t="s">
        <v>152</v>
      </c>
      <c r="V442" s="227"/>
      <c r="W442" s="227"/>
      <c r="X442" s="239" t="str">
        <f>IF(X444="","",IF('陸上２（参加者名簿）'!AX2999="４００mR","",IF('陸上２（参加者名簿）'!$F$288="","",'陸上２（参加者名簿）'!$F$288)))</f>
        <v/>
      </c>
      <c r="Y442" s="239"/>
      <c r="Z442" s="239"/>
      <c r="AA442" s="239"/>
      <c r="AB442" s="239"/>
      <c r="AC442" s="239"/>
      <c r="AD442" s="239"/>
      <c r="AE442" s="239"/>
      <c r="AF442" s="239"/>
      <c r="AG442" s="239"/>
      <c r="AH442" s="15"/>
      <c r="AI442" s="51"/>
    </row>
    <row r="443" spans="2:35" ht="12.2" customHeight="1">
      <c r="B443" s="50"/>
      <c r="C443" s="14"/>
      <c r="D443" s="237" t="s">
        <v>77</v>
      </c>
      <c r="E443" s="237"/>
      <c r="F443" s="237"/>
      <c r="G443" s="238" t="str">
        <f>IF('陸上２（参加者名簿）'!AX286="４００mR","",IF('陸上２（参加者名簿）'!$L$286="","",'陸上２（参加者名簿）'!$L$286))</f>
        <v/>
      </c>
      <c r="H443" s="238"/>
      <c r="I443" s="238"/>
      <c r="J443" s="238"/>
      <c r="K443" s="238"/>
      <c r="L443" s="238"/>
      <c r="M443" s="238"/>
      <c r="N443" s="238"/>
      <c r="O443" s="238"/>
      <c r="P443" s="238"/>
      <c r="Q443" s="15"/>
      <c r="R443" s="51"/>
      <c r="S443" s="50"/>
      <c r="T443" s="14"/>
      <c r="U443" s="237" t="s">
        <v>77</v>
      </c>
      <c r="V443" s="237"/>
      <c r="W443" s="237"/>
      <c r="X443" s="238" t="str">
        <f>IF('陸上２（参加者名簿）'!AX288="４００mR","",IF('陸上２（参加者名簿）'!$L$288="","",'陸上２（参加者名簿）'!$L$288))</f>
        <v/>
      </c>
      <c r="Y443" s="238"/>
      <c r="Z443" s="238"/>
      <c r="AA443" s="238"/>
      <c r="AB443" s="238"/>
      <c r="AC443" s="238"/>
      <c r="AD443" s="238"/>
      <c r="AE443" s="238"/>
      <c r="AF443" s="238"/>
      <c r="AG443" s="238"/>
      <c r="AH443" s="15"/>
      <c r="AI443" s="51"/>
    </row>
    <row r="444" spans="2:35" ht="18.399999999999999" customHeight="1">
      <c r="B444" s="50"/>
      <c r="C444" s="14"/>
      <c r="D444" s="236" t="s">
        <v>75</v>
      </c>
      <c r="E444" s="236"/>
      <c r="F444" s="236"/>
      <c r="G444" s="126" t="str">
        <f>IF('陸上２（参加者名簿）'!AX287="４００mR","",IF('陸上２（参加者名簿）'!$L$287="","",'陸上２（参加者名簿）'!$L$287))</f>
        <v/>
      </c>
      <c r="H444" s="126"/>
      <c r="I444" s="126"/>
      <c r="J444" s="126"/>
      <c r="K444" s="126"/>
      <c r="L444" s="126"/>
      <c r="M444" s="126"/>
      <c r="N444" s="126"/>
      <c r="O444" s="126"/>
      <c r="P444" s="126"/>
      <c r="Q444" s="15"/>
      <c r="R444" s="51"/>
      <c r="S444" s="50"/>
      <c r="T444" s="14"/>
      <c r="U444" s="236" t="s">
        <v>75</v>
      </c>
      <c r="V444" s="236"/>
      <c r="W444" s="236"/>
      <c r="X444" s="126" t="str">
        <f>IF('陸上２（参加者名簿）'!AX289="４００mR","",IF('陸上２（参加者名簿）'!$L$289="","",'陸上２（参加者名簿）'!$L$289))</f>
        <v/>
      </c>
      <c r="Y444" s="126"/>
      <c r="Z444" s="126"/>
      <c r="AA444" s="126"/>
      <c r="AB444" s="126"/>
      <c r="AC444" s="126"/>
      <c r="AD444" s="126"/>
      <c r="AE444" s="126"/>
      <c r="AF444" s="126"/>
      <c r="AG444" s="126"/>
      <c r="AH444" s="15"/>
      <c r="AI444" s="51"/>
    </row>
    <row r="445" spans="2:35" ht="18.399999999999999" customHeight="1">
      <c r="B445" s="50"/>
      <c r="C445" s="14"/>
      <c r="D445" s="227" t="s">
        <v>76</v>
      </c>
      <c r="E445" s="227"/>
      <c r="F445" s="227"/>
      <c r="G445" s="235"/>
      <c r="H445" s="235"/>
      <c r="I445" s="235"/>
      <c r="J445" s="235"/>
      <c r="K445" s="235"/>
      <c r="L445" s="235"/>
      <c r="M445" s="235"/>
      <c r="N445" s="235"/>
      <c r="O445" s="235"/>
      <c r="P445" s="235"/>
      <c r="Q445" s="15"/>
      <c r="R445" s="51"/>
      <c r="S445" s="50"/>
      <c r="T445" s="14"/>
      <c r="U445" s="227" t="s">
        <v>76</v>
      </c>
      <c r="V445" s="227"/>
      <c r="W445" s="227"/>
      <c r="X445" s="235"/>
      <c r="Y445" s="235"/>
      <c r="Z445" s="235"/>
      <c r="AA445" s="235"/>
      <c r="AB445" s="235"/>
      <c r="AC445" s="235"/>
      <c r="AD445" s="235"/>
      <c r="AE445" s="235"/>
      <c r="AF445" s="235"/>
      <c r="AG445" s="235"/>
      <c r="AH445" s="15"/>
      <c r="AI445" s="51"/>
    </row>
    <row r="446" spans="2:35" ht="17.25" customHeight="1">
      <c r="B446" s="50"/>
      <c r="C446" s="16"/>
      <c r="D446" s="19" t="s">
        <v>78</v>
      </c>
      <c r="E446" s="17"/>
      <c r="F446" s="17"/>
      <c r="G446" s="17"/>
      <c r="H446" s="17"/>
      <c r="I446" s="17"/>
      <c r="J446" s="17"/>
      <c r="K446" s="17"/>
      <c r="L446" s="17"/>
      <c r="M446" s="17"/>
      <c r="N446" s="17"/>
      <c r="O446" s="17"/>
      <c r="P446" s="17"/>
      <c r="Q446" s="18"/>
      <c r="R446" s="51"/>
      <c r="S446" s="50"/>
      <c r="T446" s="16"/>
      <c r="U446" s="19" t="s">
        <v>78</v>
      </c>
      <c r="V446" s="17"/>
      <c r="W446" s="17"/>
      <c r="X446" s="17"/>
      <c r="Y446" s="17"/>
      <c r="Z446" s="17"/>
      <c r="AA446" s="17"/>
      <c r="AB446" s="17"/>
      <c r="AC446" s="17"/>
      <c r="AD446" s="17"/>
      <c r="AE446" s="17"/>
      <c r="AF446" s="17"/>
      <c r="AG446" s="17"/>
      <c r="AH446" s="18"/>
      <c r="AI446" s="51"/>
    </row>
    <row r="447" spans="2:35" ht="15.4" customHeight="1">
      <c r="B447" s="52"/>
      <c r="C447" s="53"/>
      <c r="D447" s="53"/>
      <c r="E447" s="53"/>
      <c r="F447" s="53"/>
      <c r="G447" s="53"/>
      <c r="H447" s="53"/>
      <c r="I447" s="53"/>
      <c r="J447" s="53"/>
      <c r="K447" s="53"/>
      <c r="L447" s="53"/>
      <c r="M447" s="53"/>
      <c r="N447" s="53"/>
      <c r="O447" s="53"/>
      <c r="P447" s="53"/>
      <c r="Q447" s="53"/>
      <c r="R447" s="54"/>
      <c r="S447" s="52"/>
      <c r="T447" s="53"/>
      <c r="U447" s="53"/>
      <c r="V447" s="53"/>
      <c r="W447" s="53"/>
      <c r="X447" s="53"/>
      <c r="Y447" s="53"/>
      <c r="Z447" s="53"/>
      <c r="AA447" s="53"/>
      <c r="AB447" s="53"/>
      <c r="AC447" s="53"/>
      <c r="AD447" s="53"/>
      <c r="AE447" s="53"/>
      <c r="AF447" s="53"/>
      <c r="AG447" s="53"/>
      <c r="AH447" s="53"/>
      <c r="AI447" s="54"/>
    </row>
    <row r="458" spans="2:35" ht="11.25" customHeight="1">
      <c r="B458" s="234" t="s">
        <v>103</v>
      </c>
      <c r="C458" s="234"/>
      <c r="D458" s="234"/>
      <c r="E458" s="234"/>
    </row>
    <row r="459" spans="2:35" ht="11.25" customHeight="1">
      <c r="B459" s="234"/>
      <c r="C459" s="234"/>
      <c r="D459" s="234"/>
      <c r="E459" s="234"/>
    </row>
    <row r="460" spans="2:35" ht="18.75">
      <c r="B460" s="234"/>
      <c r="C460" s="234"/>
      <c r="D460" s="234"/>
      <c r="E460" s="234"/>
      <c r="F460" s="26"/>
      <c r="G460" s="233" t="str">
        <f>IF($G$10="","",$G$10)</f>
        <v>第４９回広島県民スポーツ大会　陸上競技個人申込書</v>
      </c>
      <c r="H460" s="233"/>
      <c r="I460" s="233"/>
      <c r="J460" s="233"/>
      <c r="K460" s="233"/>
      <c r="L460" s="233"/>
      <c r="M460" s="233"/>
      <c r="N460" s="233"/>
      <c r="O460" s="233"/>
      <c r="P460" s="233"/>
      <c r="Q460" s="233"/>
      <c r="R460" s="233"/>
      <c r="S460" s="233"/>
      <c r="T460" s="233"/>
      <c r="U460" s="233"/>
      <c r="V460" s="233"/>
      <c r="W460" s="233"/>
      <c r="X460" s="233"/>
      <c r="Y460" s="233"/>
      <c r="Z460" s="233"/>
      <c r="AA460" s="233"/>
      <c r="AB460" s="233"/>
      <c r="AC460" s="233"/>
      <c r="AD460" s="233"/>
      <c r="AE460" s="26"/>
      <c r="AF460" s="26"/>
      <c r="AG460" s="26"/>
      <c r="AH460" s="26"/>
      <c r="AI460" s="26"/>
    </row>
    <row r="462" spans="2:35" ht="15.4" customHeight="1">
      <c r="B462" s="47"/>
      <c r="C462" s="48"/>
      <c r="D462" s="48"/>
      <c r="E462" s="48"/>
      <c r="F462" s="48"/>
      <c r="G462" s="48"/>
      <c r="H462" s="48"/>
      <c r="I462" s="48"/>
      <c r="J462" s="48"/>
      <c r="K462" s="48"/>
      <c r="L462" s="48"/>
      <c r="M462" s="48"/>
      <c r="N462" s="48"/>
      <c r="O462" s="48"/>
      <c r="P462" s="48"/>
      <c r="Q462" s="48"/>
      <c r="R462" s="49"/>
      <c r="S462" s="47"/>
      <c r="T462" s="48"/>
      <c r="U462" s="48"/>
      <c r="V462" s="48"/>
      <c r="W462" s="48"/>
      <c r="X462" s="48"/>
      <c r="Y462" s="48"/>
      <c r="Z462" s="48"/>
      <c r="AA462" s="48"/>
      <c r="AB462" s="48"/>
      <c r="AC462" s="48"/>
      <c r="AD462" s="48"/>
      <c r="AE462" s="48"/>
      <c r="AF462" s="48"/>
      <c r="AG462" s="48"/>
      <c r="AH462" s="48"/>
      <c r="AI462" s="49"/>
    </row>
    <row r="463" spans="2:35" ht="15.4" customHeight="1">
      <c r="B463" s="50"/>
      <c r="C463" s="11"/>
      <c r="D463" s="12"/>
      <c r="E463" s="12"/>
      <c r="F463" s="12"/>
      <c r="G463" s="12"/>
      <c r="H463" s="12"/>
      <c r="I463" s="12"/>
      <c r="J463" s="12"/>
      <c r="K463" s="12"/>
      <c r="L463" s="12"/>
      <c r="M463" s="12"/>
      <c r="N463" s="12"/>
      <c r="O463" s="12"/>
      <c r="P463" s="12"/>
      <c r="Q463" s="13"/>
      <c r="R463" s="51"/>
      <c r="S463" s="50"/>
      <c r="T463" s="11"/>
      <c r="U463" s="12"/>
      <c r="V463" s="12"/>
      <c r="W463" s="12"/>
      <c r="X463" s="12"/>
      <c r="Y463" s="12"/>
      <c r="Z463" s="12"/>
      <c r="AA463" s="12"/>
      <c r="AB463" s="12"/>
      <c r="AC463" s="12"/>
      <c r="AD463" s="12"/>
      <c r="AE463" s="12"/>
      <c r="AF463" s="12"/>
      <c r="AG463" s="12"/>
      <c r="AH463" s="13"/>
      <c r="AI463" s="51"/>
    </row>
    <row r="464" spans="2:35" ht="18.399999999999999" customHeight="1">
      <c r="B464" s="50"/>
      <c r="C464" s="14"/>
      <c r="D464" s="227" t="s">
        <v>71</v>
      </c>
      <c r="E464" s="227"/>
      <c r="F464" s="227"/>
      <c r="G464" s="223" t="s">
        <v>79</v>
      </c>
      <c r="H464" s="223"/>
      <c r="I464" s="223"/>
      <c r="J464" s="223"/>
      <c r="K464" s="223"/>
      <c r="L464" s="223"/>
      <c r="M464" s="223"/>
      <c r="N464" s="223"/>
      <c r="O464" s="223"/>
      <c r="P464" s="223"/>
      <c r="Q464" s="15"/>
      <c r="R464" s="51"/>
      <c r="S464" s="50"/>
      <c r="T464" s="14"/>
      <c r="U464" s="227" t="s">
        <v>71</v>
      </c>
      <c r="V464" s="227"/>
      <c r="W464" s="227"/>
      <c r="X464" s="223" t="s">
        <v>79</v>
      </c>
      <c r="Y464" s="223"/>
      <c r="Z464" s="223"/>
      <c r="AA464" s="223"/>
      <c r="AB464" s="223"/>
      <c r="AC464" s="223"/>
      <c r="AD464" s="223"/>
      <c r="AE464" s="223"/>
      <c r="AF464" s="223"/>
      <c r="AG464" s="223"/>
      <c r="AH464" s="15"/>
      <c r="AI464" s="51"/>
    </row>
    <row r="465" spans="2:35" ht="18.399999999999999" customHeight="1">
      <c r="B465" s="50"/>
      <c r="C465" s="14"/>
      <c r="D465" s="227" t="s">
        <v>72</v>
      </c>
      <c r="E465" s="227"/>
      <c r="F465" s="227"/>
      <c r="G465" s="239" t="str">
        <f>IF('陸上２（参加者名簿）'!AX290="","",IF('陸上２（参加者名簿）'!AX290="４００mR","",IF('陸上２（参加者名簿）'!AX290="４×１００","",'陸上２（参加者名簿）'!AX290)))</f>
        <v/>
      </c>
      <c r="H465" s="239"/>
      <c r="I465" s="239"/>
      <c r="J465" s="239"/>
      <c r="K465" s="239"/>
      <c r="L465" s="224" t="s">
        <v>35</v>
      </c>
      <c r="M465" s="224"/>
      <c r="N465" s="239" t="str">
        <f>IF(G470="","",IF('陸上２（参加者名簿）'!AX290="４００mR","",IF('陸上２（参加者名簿）'!$AM$290="","",'陸上２（参加者名簿）'!$AM$290)))</f>
        <v/>
      </c>
      <c r="O465" s="239"/>
      <c r="P465" s="239"/>
      <c r="Q465" s="20" t="str">
        <f>IF(N465="","",IF(N465="女",1,""))</f>
        <v/>
      </c>
      <c r="R465" s="51"/>
      <c r="S465" s="50"/>
      <c r="T465" s="14"/>
      <c r="U465" s="227" t="s">
        <v>72</v>
      </c>
      <c r="V465" s="227"/>
      <c r="W465" s="227"/>
      <c r="X465" s="239" t="str">
        <f>IF('陸上２（参加者名簿）'!AX292="","",IF('陸上２（参加者名簿）'!AX292="４００mR","",IF('陸上２（参加者名簿）'!AX292="４×１００","",'陸上２（参加者名簿）'!AX292)))</f>
        <v/>
      </c>
      <c r="Y465" s="239"/>
      <c r="Z465" s="239"/>
      <c r="AA465" s="239"/>
      <c r="AB465" s="239"/>
      <c r="AC465" s="224" t="s">
        <v>35</v>
      </c>
      <c r="AD465" s="224"/>
      <c r="AE465" s="239" t="str">
        <f>IF(X470="","",IF('陸上２（参加者名簿）'!AX292="４００mR","",IF('陸上２（参加者名簿）'!$AM$292="","",'陸上２（参加者名簿）'!$AM$292)))</f>
        <v/>
      </c>
      <c r="AF465" s="239"/>
      <c r="AG465" s="239"/>
      <c r="AH465" s="20" t="str">
        <f>IF(AE465="","",IF(AE465="女",1,""))</f>
        <v/>
      </c>
      <c r="AI465" s="51"/>
    </row>
    <row r="466" spans="2:35" ht="18.399999999999999" customHeight="1">
      <c r="B466" s="50"/>
      <c r="C466" s="14"/>
      <c r="D466" s="227" t="s">
        <v>166</v>
      </c>
      <c r="E466" s="227"/>
      <c r="F466" s="227"/>
      <c r="G466" s="239" t="str">
        <f>IF(G470="","",IF('陸上２（参加者名簿）'!AX290="４００mR","",IF('陸上２（参加者名簿）'!$O$16="","",'陸上２（参加者名簿）'!$O$16)))</f>
        <v/>
      </c>
      <c r="H466" s="239"/>
      <c r="I466" s="239"/>
      <c r="J466" s="239"/>
      <c r="K466" s="239"/>
      <c r="L466" s="239"/>
      <c r="M466" s="239"/>
      <c r="N466" s="239"/>
      <c r="O466" s="239"/>
      <c r="P466" s="239"/>
      <c r="Q466" s="15"/>
      <c r="R466" s="51"/>
      <c r="S466" s="50"/>
      <c r="T466" s="14"/>
      <c r="U466" s="227" t="s">
        <v>166</v>
      </c>
      <c r="V466" s="227"/>
      <c r="W466" s="227"/>
      <c r="X466" s="239" t="str">
        <f>IF(X470="","",IF('陸上２（参加者名簿）'!AX292="４００mR","",IF('陸上２（参加者名簿）'!$O$16="","",'陸上２（参加者名簿）'!$O$16)))</f>
        <v/>
      </c>
      <c r="Y466" s="239"/>
      <c r="Z466" s="239"/>
      <c r="AA466" s="239"/>
      <c r="AB466" s="239"/>
      <c r="AC466" s="239"/>
      <c r="AD466" s="239"/>
      <c r="AE466" s="239"/>
      <c r="AF466" s="239"/>
      <c r="AG466" s="239"/>
      <c r="AH466" s="15"/>
      <c r="AI466" s="51"/>
    </row>
    <row r="467" spans="2:35" ht="18.399999999999999" customHeight="1">
      <c r="B467" s="50"/>
      <c r="C467" s="14"/>
      <c r="D467" s="227" t="s">
        <v>74</v>
      </c>
      <c r="E467" s="227"/>
      <c r="F467" s="227"/>
      <c r="G467" s="239" t="str">
        <f>IF(G470="","",IF('陸上２（参加者名簿）'!AX290="４００mR","",IF('陸上２（参加者名簿）'!$AH$16="","",'陸上２（参加者名簿）'!$AH$16)))</f>
        <v/>
      </c>
      <c r="H467" s="239"/>
      <c r="I467" s="239"/>
      <c r="J467" s="239"/>
      <c r="K467" s="239"/>
      <c r="L467" s="239"/>
      <c r="M467" s="239"/>
      <c r="N467" s="239"/>
      <c r="O467" s="239"/>
      <c r="P467" s="239"/>
      <c r="Q467" s="15"/>
      <c r="R467" s="51"/>
      <c r="S467" s="50"/>
      <c r="T467" s="14"/>
      <c r="U467" s="227" t="s">
        <v>74</v>
      </c>
      <c r="V467" s="227"/>
      <c r="W467" s="227"/>
      <c r="X467" s="239" t="str">
        <f>IF(X470="","",IF('陸上２（参加者名簿）'!AX292="４００mR","",IF('陸上２（参加者名簿）'!$AH$16="","",'陸上２（参加者名簿）'!$AH$16)))</f>
        <v/>
      </c>
      <c r="Y467" s="239"/>
      <c r="Z467" s="239"/>
      <c r="AA467" s="239"/>
      <c r="AB467" s="239"/>
      <c r="AC467" s="239"/>
      <c r="AD467" s="239"/>
      <c r="AE467" s="239"/>
      <c r="AF467" s="239"/>
      <c r="AG467" s="239"/>
      <c r="AH467" s="15"/>
      <c r="AI467" s="51"/>
    </row>
    <row r="468" spans="2:35" ht="18.399999999999999" customHeight="1">
      <c r="B468" s="50"/>
      <c r="C468" s="14"/>
      <c r="D468" s="227" t="s">
        <v>152</v>
      </c>
      <c r="E468" s="227"/>
      <c r="F468" s="227"/>
      <c r="G468" s="239" t="str">
        <f>IF(G470="","",IF('陸上２（参加者名簿）'!AX290="４００mR","",IF('陸上２（参加者名簿）'!$F$290="","",'陸上２（参加者名簿）'!$F$290)))</f>
        <v/>
      </c>
      <c r="H468" s="239"/>
      <c r="I468" s="239"/>
      <c r="J468" s="239"/>
      <c r="K468" s="239"/>
      <c r="L468" s="239"/>
      <c r="M468" s="239"/>
      <c r="N468" s="239"/>
      <c r="O468" s="239"/>
      <c r="P468" s="239"/>
      <c r="Q468" s="15"/>
      <c r="R468" s="51"/>
      <c r="S468" s="50"/>
      <c r="T468" s="14"/>
      <c r="U468" s="227" t="s">
        <v>152</v>
      </c>
      <c r="V468" s="227"/>
      <c r="W468" s="227"/>
      <c r="X468" s="239" t="str">
        <f>IF(X470="","",IF('陸上２（参加者名簿）'!AX292="４００mR","",IF('陸上２（参加者名簿）'!$F$292="","",'陸上２（参加者名簿）'!$F$292)))</f>
        <v/>
      </c>
      <c r="Y468" s="239"/>
      <c r="Z468" s="239"/>
      <c r="AA468" s="239"/>
      <c r="AB468" s="239"/>
      <c r="AC468" s="239"/>
      <c r="AD468" s="239"/>
      <c r="AE468" s="239"/>
      <c r="AF468" s="239"/>
      <c r="AG468" s="239"/>
      <c r="AH468" s="15"/>
      <c r="AI468" s="51"/>
    </row>
    <row r="469" spans="2:35" ht="12.2" customHeight="1">
      <c r="B469" s="50"/>
      <c r="C469" s="14"/>
      <c r="D469" s="237" t="s">
        <v>77</v>
      </c>
      <c r="E469" s="237"/>
      <c r="F469" s="237"/>
      <c r="G469" s="238" t="str">
        <f>IF('陸上２（参加者名簿）'!AX290="４００mR","",IF('陸上２（参加者名簿）'!$L$290="","",'陸上２（参加者名簿）'!$L$290))</f>
        <v/>
      </c>
      <c r="H469" s="238"/>
      <c r="I469" s="238"/>
      <c r="J469" s="238"/>
      <c r="K469" s="238"/>
      <c r="L469" s="238"/>
      <c r="M469" s="238"/>
      <c r="N469" s="238"/>
      <c r="O469" s="238"/>
      <c r="P469" s="238"/>
      <c r="Q469" s="15"/>
      <c r="R469" s="51"/>
      <c r="S469" s="50"/>
      <c r="T469" s="14"/>
      <c r="U469" s="237" t="s">
        <v>77</v>
      </c>
      <c r="V469" s="237"/>
      <c r="W469" s="237"/>
      <c r="X469" s="238" t="str">
        <f>IF('陸上２（参加者名簿）'!AX292="４００mR","",IF('陸上２（参加者名簿）'!$L$292="","",'陸上２（参加者名簿）'!$L$292))</f>
        <v/>
      </c>
      <c r="Y469" s="238"/>
      <c r="Z469" s="238"/>
      <c r="AA469" s="238"/>
      <c r="AB469" s="238"/>
      <c r="AC469" s="238"/>
      <c r="AD469" s="238"/>
      <c r="AE469" s="238"/>
      <c r="AF469" s="238"/>
      <c r="AG469" s="238"/>
      <c r="AH469" s="15"/>
      <c r="AI469" s="51"/>
    </row>
    <row r="470" spans="2:35" ht="18.399999999999999" customHeight="1">
      <c r="B470" s="50"/>
      <c r="C470" s="14"/>
      <c r="D470" s="236" t="s">
        <v>75</v>
      </c>
      <c r="E470" s="236"/>
      <c r="F470" s="236"/>
      <c r="G470" s="126" t="str">
        <f>IF('陸上２（参加者名簿）'!AX291="４００mR","",IF('陸上２（参加者名簿）'!$L$291="","",'陸上２（参加者名簿）'!$L$291))</f>
        <v/>
      </c>
      <c r="H470" s="126"/>
      <c r="I470" s="126"/>
      <c r="J470" s="126"/>
      <c r="K470" s="126"/>
      <c r="L470" s="126"/>
      <c r="M470" s="126"/>
      <c r="N470" s="126"/>
      <c r="O470" s="126"/>
      <c r="P470" s="126"/>
      <c r="Q470" s="15"/>
      <c r="R470" s="51"/>
      <c r="S470" s="50"/>
      <c r="T470" s="14"/>
      <c r="U470" s="236" t="s">
        <v>75</v>
      </c>
      <c r="V470" s="236"/>
      <c r="W470" s="236"/>
      <c r="X470" s="126" t="str">
        <f>IF('陸上２（参加者名簿）'!AX293="４００mR","",IF('陸上２（参加者名簿）'!$L$293="","",'陸上２（参加者名簿）'!$L$293))</f>
        <v/>
      </c>
      <c r="Y470" s="126"/>
      <c r="Z470" s="126"/>
      <c r="AA470" s="126"/>
      <c r="AB470" s="126"/>
      <c r="AC470" s="126"/>
      <c r="AD470" s="126"/>
      <c r="AE470" s="126"/>
      <c r="AF470" s="126"/>
      <c r="AG470" s="126"/>
      <c r="AH470" s="15"/>
      <c r="AI470" s="51"/>
    </row>
    <row r="471" spans="2:35" ht="18.399999999999999" customHeight="1">
      <c r="B471" s="50"/>
      <c r="C471" s="14"/>
      <c r="D471" s="227" t="s">
        <v>76</v>
      </c>
      <c r="E471" s="227"/>
      <c r="F471" s="227"/>
      <c r="G471" s="235"/>
      <c r="H471" s="235"/>
      <c r="I471" s="235"/>
      <c r="J471" s="235"/>
      <c r="K471" s="235"/>
      <c r="L471" s="235"/>
      <c r="M471" s="235"/>
      <c r="N471" s="235"/>
      <c r="O471" s="235"/>
      <c r="P471" s="235"/>
      <c r="Q471" s="15"/>
      <c r="R471" s="51"/>
      <c r="S471" s="50"/>
      <c r="T471" s="14"/>
      <c r="U471" s="227" t="s">
        <v>76</v>
      </c>
      <c r="V471" s="227"/>
      <c r="W471" s="227"/>
      <c r="X471" s="235"/>
      <c r="Y471" s="235"/>
      <c r="Z471" s="235"/>
      <c r="AA471" s="235"/>
      <c r="AB471" s="235"/>
      <c r="AC471" s="235"/>
      <c r="AD471" s="235"/>
      <c r="AE471" s="235"/>
      <c r="AF471" s="235"/>
      <c r="AG471" s="235"/>
      <c r="AH471" s="15"/>
      <c r="AI471" s="51"/>
    </row>
    <row r="472" spans="2:35" ht="17.25" customHeight="1">
      <c r="B472" s="50"/>
      <c r="C472" s="16"/>
      <c r="D472" s="19" t="s">
        <v>78</v>
      </c>
      <c r="E472" s="17"/>
      <c r="F472" s="17"/>
      <c r="G472" s="17"/>
      <c r="H472" s="17"/>
      <c r="I472" s="17"/>
      <c r="J472" s="17"/>
      <c r="K472" s="17"/>
      <c r="L472" s="17"/>
      <c r="M472" s="17"/>
      <c r="N472" s="17"/>
      <c r="O472" s="17"/>
      <c r="P472" s="17"/>
      <c r="Q472" s="18"/>
      <c r="R472" s="51"/>
      <c r="S472" s="50"/>
      <c r="T472" s="16"/>
      <c r="U472" s="19" t="s">
        <v>78</v>
      </c>
      <c r="V472" s="17"/>
      <c r="W472" s="17"/>
      <c r="X472" s="17"/>
      <c r="Y472" s="17"/>
      <c r="Z472" s="17"/>
      <c r="AA472" s="17"/>
      <c r="AB472" s="17"/>
      <c r="AC472" s="17"/>
      <c r="AD472" s="17"/>
      <c r="AE472" s="17"/>
      <c r="AF472" s="17"/>
      <c r="AG472" s="17"/>
      <c r="AH472" s="18"/>
      <c r="AI472" s="51"/>
    </row>
    <row r="473" spans="2:35" ht="15.4" customHeight="1">
      <c r="B473" s="52"/>
      <c r="C473" s="53"/>
      <c r="D473" s="53"/>
      <c r="E473" s="53"/>
      <c r="F473" s="53"/>
      <c r="G473" s="53"/>
      <c r="H473" s="53"/>
      <c r="I473" s="53"/>
      <c r="J473" s="53"/>
      <c r="K473" s="53"/>
      <c r="L473" s="53"/>
      <c r="M473" s="53"/>
      <c r="N473" s="53"/>
      <c r="O473" s="53"/>
      <c r="P473" s="53"/>
      <c r="Q473" s="53"/>
      <c r="R473" s="54"/>
      <c r="S473" s="52"/>
      <c r="T473" s="53"/>
      <c r="U473" s="53"/>
      <c r="V473" s="53"/>
      <c r="W473" s="53"/>
      <c r="X473" s="53"/>
      <c r="Y473" s="53"/>
      <c r="Z473" s="53"/>
      <c r="AA473" s="53"/>
      <c r="AB473" s="53"/>
      <c r="AC473" s="53"/>
      <c r="AD473" s="53"/>
      <c r="AE473" s="53"/>
      <c r="AF473" s="53"/>
      <c r="AG473" s="53"/>
      <c r="AH473" s="53"/>
      <c r="AI473" s="54"/>
    </row>
    <row r="474" spans="2:35" ht="15.4" customHeight="1">
      <c r="B474" s="47"/>
      <c r="C474" s="48"/>
      <c r="D474" s="48"/>
      <c r="E474" s="48"/>
      <c r="F474" s="48"/>
      <c r="G474" s="48"/>
      <c r="H474" s="48"/>
      <c r="I474" s="48"/>
      <c r="J474" s="48"/>
      <c r="K474" s="48"/>
      <c r="L474" s="48"/>
      <c r="M474" s="48"/>
      <c r="N474" s="48"/>
      <c r="O474" s="48"/>
      <c r="P474" s="48"/>
      <c r="Q474" s="48"/>
      <c r="R474" s="49"/>
      <c r="S474" s="47"/>
      <c r="T474" s="48"/>
      <c r="U474" s="48"/>
      <c r="V474" s="48"/>
      <c r="W474" s="48"/>
      <c r="X474" s="48"/>
      <c r="Y474" s="48"/>
      <c r="Z474" s="48"/>
      <c r="AA474" s="48"/>
      <c r="AB474" s="48"/>
      <c r="AC474" s="48"/>
      <c r="AD474" s="48"/>
      <c r="AE474" s="48"/>
      <c r="AF474" s="48"/>
      <c r="AG474" s="48"/>
      <c r="AH474" s="48"/>
      <c r="AI474" s="49"/>
    </row>
    <row r="475" spans="2:35" ht="15.4" customHeight="1">
      <c r="B475" s="50"/>
      <c r="C475" s="11"/>
      <c r="D475" s="12"/>
      <c r="E475" s="12"/>
      <c r="F475" s="12"/>
      <c r="G475" s="12"/>
      <c r="H475" s="12"/>
      <c r="I475" s="12"/>
      <c r="J475" s="12"/>
      <c r="K475" s="12"/>
      <c r="L475" s="12"/>
      <c r="M475" s="12"/>
      <c r="N475" s="12"/>
      <c r="O475" s="12"/>
      <c r="P475" s="12"/>
      <c r="Q475" s="13"/>
      <c r="R475" s="51"/>
      <c r="S475" s="50"/>
      <c r="T475" s="11"/>
      <c r="U475" s="12"/>
      <c r="V475" s="12"/>
      <c r="W475" s="12"/>
      <c r="X475" s="12"/>
      <c r="Y475" s="12"/>
      <c r="Z475" s="12"/>
      <c r="AA475" s="12"/>
      <c r="AB475" s="12"/>
      <c r="AC475" s="12"/>
      <c r="AD475" s="12"/>
      <c r="AE475" s="12"/>
      <c r="AF475" s="12"/>
      <c r="AG475" s="12"/>
      <c r="AH475" s="13"/>
      <c r="AI475" s="51"/>
    </row>
    <row r="476" spans="2:35" ht="18.399999999999999" customHeight="1">
      <c r="B476" s="50"/>
      <c r="C476" s="14"/>
      <c r="D476" s="227" t="s">
        <v>71</v>
      </c>
      <c r="E476" s="227"/>
      <c r="F476" s="227"/>
      <c r="G476" s="223" t="s">
        <v>79</v>
      </c>
      <c r="H476" s="223"/>
      <c r="I476" s="223"/>
      <c r="J476" s="223"/>
      <c r="K476" s="223"/>
      <c r="L476" s="223"/>
      <c r="M476" s="223"/>
      <c r="N476" s="223"/>
      <c r="O476" s="223"/>
      <c r="P476" s="223"/>
      <c r="Q476" s="15"/>
      <c r="R476" s="51"/>
      <c r="S476" s="50"/>
      <c r="T476" s="14"/>
      <c r="U476" s="227" t="s">
        <v>71</v>
      </c>
      <c r="V476" s="227"/>
      <c r="W476" s="227"/>
      <c r="X476" s="223" t="s">
        <v>79</v>
      </c>
      <c r="Y476" s="223"/>
      <c r="Z476" s="223"/>
      <c r="AA476" s="223"/>
      <c r="AB476" s="223"/>
      <c r="AC476" s="223"/>
      <c r="AD476" s="223"/>
      <c r="AE476" s="223"/>
      <c r="AF476" s="223"/>
      <c r="AG476" s="223"/>
      <c r="AH476" s="15"/>
      <c r="AI476" s="51"/>
    </row>
    <row r="477" spans="2:35" ht="18.399999999999999" customHeight="1">
      <c r="B477" s="50"/>
      <c r="C477" s="14"/>
      <c r="D477" s="227" t="s">
        <v>72</v>
      </c>
      <c r="E477" s="227"/>
      <c r="F477" s="227"/>
      <c r="G477" s="239" t="str">
        <f>IF('陸上２（参加者名簿）'!AX294="","",IF('陸上２（参加者名簿）'!AX294="４００mR","",IF('陸上２（参加者名簿）'!AX294="４×１００","",'陸上２（参加者名簿）'!AX294)))</f>
        <v/>
      </c>
      <c r="H477" s="239"/>
      <c r="I477" s="239"/>
      <c r="J477" s="239"/>
      <c r="K477" s="239"/>
      <c r="L477" s="224" t="s">
        <v>35</v>
      </c>
      <c r="M477" s="224"/>
      <c r="N477" s="239" t="str">
        <f>IF(G482="","",IF('陸上２（参加者名簿）'!AX294="４００mR","",IF('陸上２（参加者名簿）'!$AM$294="","",'陸上２（参加者名簿）'!$AM$294)))</f>
        <v/>
      </c>
      <c r="O477" s="239"/>
      <c r="P477" s="239"/>
      <c r="Q477" s="20" t="str">
        <f>IF(N477="","",IF(N477="女",1,""))</f>
        <v/>
      </c>
      <c r="R477" s="51"/>
      <c r="S477" s="50"/>
      <c r="T477" s="14"/>
      <c r="U477" s="227" t="s">
        <v>72</v>
      </c>
      <c r="V477" s="227"/>
      <c r="W477" s="227"/>
      <c r="X477" s="239" t="str">
        <f>IF('陸上２（参加者名簿）'!AX296="","",IF('陸上２（参加者名簿）'!AX296="４００mR","",IF('陸上２（参加者名簿）'!AX296="４×１００","",'陸上２（参加者名簿）'!AX296)))</f>
        <v/>
      </c>
      <c r="Y477" s="239"/>
      <c r="Z477" s="239"/>
      <c r="AA477" s="239"/>
      <c r="AB477" s="239"/>
      <c r="AC477" s="224" t="s">
        <v>35</v>
      </c>
      <c r="AD477" s="224"/>
      <c r="AE477" s="239" t="str">
        <f>IF(X482="","",IF('陸上２（参加者名簿）'!AX296="４００mR","",IF('陸上２（参加者名簿）'!$AM$296="","",'陸上２（参加者名簿）'!$AM$296)))</f>
        <v/>
      </c>
      <c r="AF477" s="239"/>
      <c r="AG477" s="239"/>
      <c r="AH477" s="20" t="str">
        <f>IF(AE477="","",IF(AE477="女",1,""))</f>
        <v/>
      </c>
      <c r="AI477" s="51"/>
    </row>
    <row r="478" spans="2:35" ht="18.399999999999999" customHeight="1">
      <c r="B478" s="50"/>
      <c r="C478" s="14"/>
      <c r="D478" s="227" t="s">
        <v>166</v>
      </c>
      <c r="E478" s="227"/>
      <c r="F478" s="227"/>
      <c r="G478" s="239" t="str">
        <f>IF(G482="","",IF('陸上２（参加者名簿）'!AX294="４００mR","",IF('陸上２（参加者名簿）'!$O$16="","",'陸上２（参加者名簿）'!$O$16)))</f>
        <v/>
      </c>
      <c r="H478" s="239"/>
      <c r="I478" s="239"/>
      <c r="J478" s="239"/>
      <c r="K478" s="239"/>
      <c r="L478" s="239"/>
      <c r="M478" s="239"/>
      <c r="N478" s="239"/>
      <c r="O478" s="239"/>
      <c r="P478" s="239"/>
      <c r="Q478" s="15"/>
      <c r="R478" s="51"/>
      <c r="S478" s="50"/>
      <c r="T478" s="14"/>
      <c r="U478" s="227" t="s">
        <v>166</v>
      </c>
      <c r="V478" s="227"/>
      <c r="W478" s="227"/>
      <c r="X478" s="239" t="str">
        <f>IF(X482="","",IF('陸上２（参加者名簿）'!AX2753="４００mR","",IF('陸上２（参加者名簿）'!$O$16="","",'陸上２（参加者名簿）'!$O$16)))</f>
        <v/>
      </c>
      <c r="Y478" s="239"/>
      <c r="Z478" s="239"/>
      <c r="AA478" s="239"/>
      <c r="AB478" s="239"/>
      <c r="AC478" s="239"/>
      <c r="AD478" s="239"/>
      <c r="AE478" s="239"/>
      <c r="AF478" s="239"/>
      <c r="AG478" s="239"/>
      <c r="AH478" s="15"/>
      <c r="AI478" s="51"/>
    </row>
    <row r="479" spans="2:35" ht="18.399999999999999" customHeight="1">
      <c r="B479" s="50"/>
      <c r="C479" s="14"/>
      <c r="D479" s="227" t="s">
        <v>74</v>
      </c>
      <c r="E479" s="227"/>
      <c r="F479" s="227"/>
      <c r="G479" s="239" t="str">
        <f>IF(G482="","",IF('陸上２（参加者名簿）'!AX2728="４００mR","",IF('陸上２（参加者名簿）'!$AH$16="","",'陸上２（参加者名簿）'!$AH$16)))</f>
        <v/>
      </c>
      <c r="H479" s="239"/>
      <c r="I479" s="239"/>
      <c r="J479" s="239"/>
      <c r="K479" s="239"/>
      <c r="L479" s="239"/>
      <c r="M479" s="239"/>
      <c r="N479" s="239"/>
      <c r="O479" s="239"/>
      <c r="P479" s="239"/>
      <c r="Q479" s="15"/>
      <c r="R479" s="51"/>
      <c r="S479" s="50"/>
      <c r="T479" s="14"/>
      <c r="U479" s="227" t="s">
        <v>74</v>
      </c>
      <c r="V479" s="227"/>
      <c r="W479" s="227"/>
      <c r="X479" s="239" t="str">
        <f>IF(X482="","",IF('陸上２（参加者名簿）'!AX296="４００mR","",IF('陸上２（参加者名簿）'!$AH$16="","",'陸上２（参加者名簿）'!$AH$16)))</f>
        <v/>
      </c>
      <c r="Y479" s="239"/>
      <c r="Z479" s="239"/>
      <c r="AA479" s="239"/>
      <c r="AB479" s="239"/>
      <c r="AC479" s="239"/>
      <c r="AD479" s="239"/>
      <c r="AE479" s="239"/>
      <c r="AF479" s="239"/>
      <c r="AG479" s="239"/>
      <c r="AH479" s="15"/>
      <c r="AI479" s="51"/>
    </row>
    <row r="480" spans="2:35" ht="18.399999999999999" customHeight="1">
      <c r="B480" s="50"/>
      <c r="C480" s="14"/>
      <c r="D480" s="227" t="s">
        <v>152</v>
      </c>
      <c r="E480" s="227"/>
      <c r="F480" s="227"/>
      <c r="G480" s="239" t="str">
        <f>IF(G482="","",IF('陸上２（参加者名簿）'!AX294="４００mR","",IF('陸上２（参加者名簿）'!$F$294="","",'陸上２（参加者名簿）'!$F$294)))</f>
        <v/>
      </c>
      <c r="H480" s="239"/>
      <c r="I480" s="239"/>
      <c r="J480" s="239"/>
      <c r="K480" s="239"/>
      <c r="L480" s="239"/>
      <c r="M480" s="239"/>
      <c r="N480" s="239"/>
      <c r="O480" s="239"/>
      <c r="P480" s="239"/>
      <c r="Q480" s="15"/>
      <c r="R480" s="51"/>
      <c r="S480" s="50"/>
      <c r="T480" s="14"/>
      <c r="U480" s="227" t="s">
        <v>152</v>
      </c>
      <c r="V480" s="227"/>
      <c r="W480" s="227"/>
      <c r="X480" s="239" t="str">
        <f>IF(X482="","",IF('陸上２（参加者名簿）'!AX296="４００mR","",IF('陸上２（参加者名簿）'!$F$296="","",'陸上２（参加者名簿）'!$F$296)))</f>
        <v/>
      </c>
      <c r="Y480" s="239"/>
      <c r="Z480" s="239"/>
      <c r="AA480" s="239"/>
      <c r="AB480" s="239"/>
      <c r="AC480" s="239"/>
      <c r="AD480" s="239"/>
      <c r="AE480" s="239"/>
      <c r="AF480" s="239"/>
      <c r="AG480" s="239"/>
      <c r="AH480" s="15"/>
      <c r="AI480" s="51"/>
    </row>
    <row r="481" spans="2:35" ht="12.2" customHeight="1">
      <c r="B481" s="50"/>
      <c r="C481" s="14"/>
      <c r="D481" s="237" t="s">
        <v>77</v>
      </c>
      <c r="E481" s="237"/>
      <c r="F481" s="237"/>
      <c r="G481" s="238" t="str">
        <f>IF('陸上２（参加者名簿）'!AX294="４００mR","",IF('陸上２（参加者名簿）'!$L$294="","",'陸上２（参加者名簿）'!$L$294))</f>
        <v/>
      </c>
      <c r="H481" s="238"/>
      <c r="I481" s="238"/>
      <c r="J481" s="238"/>
      <c r="K481" s="238"/>
      <c r="L481" s="238"/>
      <c r="M481" s="238"/>
      <c r="N481" s="238"/>
      <c r="O481" s="238"/>
      <c r="P481" s="238"/>
      <c r="Q481" s="15"/>
      <c r="R481" s="51"/>
      <c r="S481" s="50"/>
      <c r="T481" s="14"/>
      <c r="U481" s="237" t="s">
        <v>77</v>
      </c>
      <c r="V481" s="237"/>
      <c r="W481" s="237"/>
      <c r="X481" s="238" t="str">
        <f>IF('陸上２（参加者名簿）'!AX296="４００mR","",IF('陸上２（参加者名簿）'!$L$296="","",'陸上２（参加者名簿）'!$L$296))</f>
        <v/>
      </c>
      <c r="Y481" s="238"/>
      <c r="Z481" s="238"/>
      <c r="AA481" s="238"/>
      <c r="AB481" s="238"/>
      <c r="AC481" s="238"/>
      <c r="AD481" s="238"/>
      <c r="AE481" s="238"/>
      <c r="AF481" s="238"/>
      <c r="AG481" s="238"/>
      <c r="AH481" s="15"/>
      <c r="AI481" s="51"/>
    </row>
    <row r="482" spans="2:35" ht="18.399999999999999" customHeight="1">
      <c r="B482" s="50"/>
      <c r="C482" s="14"/>
      <c r="D482" s="236" t="s">
        <v>75</v>
      </c>
      <c r="E482" s="236"/>
      <c r="F482" s="236"/>
      <c r="G482" s="126" t="str">
        <f>IF('陸上２（参加者名簿）'!AX295="４００mR","",IF('陸上２（参加者名簿）'!$L$295="","",'陸上２（参加者名簿）'!$L$295))</f>
        <v/>
      </c>
      <c r="H482" s="126"/>
      <c r="I482" s="126"/>
      <c r="J482" s="126"/>
      <c r="K482" s="126"/>
      <c r="L482" s="126"/>
      <c r="M482" s="126"/>
      <c r="N482" s="126"/>
      <c r="O482" s="126"/>
      <c r="P482" s="126"/>
      <c r="Q482" s="15"/>
      <c r="R482" s="51"/>
      <c r="S482" s="50"/>
      <c r="T482" s="14"/>
      <c r="U482" s="236" t="s">
        <v>75</v>
      </c>
      <c r="V482" s="236"/>
      <c r="W482" s="236"/>
      <c r="X482" s="126" t="str">
        <f>IF('陸上２（参加者名簿）'!AX297="４００mR","",IF('陸上２（参加者名簿）'!$L$297="","",'陸上２（参加者名簿）'!$L$297))</f>
        <v/>
      </c>
      <c r="Y482" s="126"/>
      <c r="Z482" s="126"/>
      <c r="AA482" s="126"/>
      <c r="AB482" s="126"/>
      <c r="AC482" s="126"/>
      <c r="AD482" s="126"/>
      <c r="AE482" s="126"/>
      <c r="AF482" s="126"/>
      <c r="AG482" s="126"/>
      <c r="AH482" s="15"/>
      <c r="AI482" s="51"/>
    </row>
    <row r="483" spans="2:35" ht="18.399999999999999" customHeight="1">
      <c r="B483" s="50"/>
      <c r="C483" s="14"/>
      <c r="D483" s="227" t="s">
        <v>76</v>
      </c>
      <c r="E483" s="227"/>
      <c r="F483" s="227"/>
      <c r="G483" s="235"/>
      <c r="H483" s="235"/>
      <c r="I483" s="235"/>
      <c r="J483" s="235"/>
      <c r="K483" s="235"/>
      <c r="L483" s="235"/>
      <c r="M483" s="235"/>
      <c r="N483" s="235"/>
      <c r="O483" s="235"/>
      <c r="P483" s="235"/>
      <c r="Q483" s="15"/>
      <c r="R483" s="51"/>
      <c r="S483" s="50"/>
      <c r="T483" s="14"/>
      <c r="U483" s="227" t="s">
        <v>76</v>
      </c>
      <c r="V483" s="227"/>
      <c r="W483" s="227"/>
      <c r="X483" s="235"/>
      <c r="Y483" s="235"/>
      <c r="Z483" s="235"/>
      <c r="AA483" s="235"/>
      <c r="AB483" s="235"/>
      <c r="AC483" s="235"/>
      <c r="AD483" s="235"/>
      <c r="AE483" s="235"/>
      <c r="AF483" s="235"/>
      <c r="AG483" s="235"/>
      <c r="AH483" s="15"/>
      <c r="AI483" s="51"/>
    </row>
    <row r="484" spans="2:35" ht="17.25" customHeight="1">
      <c r="B484" s="50"/>
      <c r="C484" s="16"/>
      <c r="D484" s="19" t="s">
        <v>78</v>
      </c>
      <c r="E484" s="17"/>
      <c r="F484" s="17"/>
      <c r="G484" s="17"/>
      <c r="H484" s="17"/>
      <c r="I484" s="17"/>
      <c r="J484" s="17"/>
      <c r="K484" s="17"/>
      <c r="L484" s="17"/>
      <c r="M484" s="17"/>
      <c r="N484" s="17"/>
      <c r="O484" s="17"/>
      <c r="P484" s="17"/>
      <c r="Q484" s="18"/>
      <c r="R484" s="51"/>
      <c r="S484" s="50"/>
      <c r="T484" s="16"/>
      <c r="U484" s="19" t="s">
        <v>78</v>
      </c>
      <c r="V484" s="17"/>
      <c r="W484" s="17"/>
      <c r="X484" s="17"/>
      <c r="Y484" s="17"/>
      <c r="Z484" s="17"/>
      <c r="AA484" s="17"/>
      <c r="AB484" s="17"/>
      <c r="AC484" s="17"/>
      <c r="AD484" s="17"/>
      <c r="AE484" s="17"/>
      <c r="AF484" s="17"/>
      <c r="AG484" s="17"/>
      <c r="AH484" s="18"/>
      <c r="AI484" s="51"/>
    </row>
    <row r="485" spans="2:35" ht="15.4" customHeight="1">
      <c r="B485" s="52"/>
      <c r="C485" s="53"/>
      <c r="D485" s="53"/>
      <c r="E485" s="53"/>
      <c r="F485" s="53"/>
      <c r="G485" s="53"/>
      <c r="H485" s="53"/>
      <c r="I485" s="53"/>
      <c r="J485" s="53"/>
      <c r="K485" s="53"/>
      <c r="L485" s="53"/>
      <c r="M485" s="53"/>
      <c r="N485" s="53"/>
      <c r="O485" s="53"/>
      <c r="P485" s="53"/>
      <c r="Q485" s="53"/>
      <c r="R485" s="54"/>
      <c r="S485" s="52"/>
      <c r="T485" s="53"/>
      <c r="U485" s="53"/>
      <c r="V485" s="53"/>
      <c r="W485" s="53"/>
      <c r="X485" s="53"/>
      <c r="Y485" s="53"/>
      <c r="Z485" s="53"/>
      <c r="AA485" s="53"/>
      <c r="AB485" s="53"/>
      <c r="AC485" s="53"/>
      <c r="AD485" s="53"/>
      <c r="AE485" s="53"/>
      <c r="AF485" s="53"/>
      <c r="AG485" s="53"/>
      <c r="AH485" s="53"/>
      <c r="AI485" s="54"/>
    </row>
    <row r="486" spans="2:35" ht="15.4" customHeight="1">
      <c r="B486" s="47"/>
      <c r="C486" s="48"/>
      <c r="D486" s="48"/>
      <c r="E486" s="48"/>
      <c r="F486" s="48"/>
      <c r="G486" s="48"/>
      <c r="H486" s="48"/>
      <c r="I486" s="48"/>
      <c r="J486" s="48"/>
      <c r="K486" s="48"/>
      <c r="L486" s="48"/>
      <c r="M486" s="48"/>
      <c r="N486" s="48"/>
      <c r="O486" s="48"/>
      <c r="P486" s="48"/>
      <c r="Q486" s="48"/>
      <c r="R486" s="49"/>
      <c r="S486" s="47"/>
      <c r="T486" s="48"/>
      <c r="U486" s="48"/>
      <c r="V486" s="48"/>
      <c r="W486" s="48"/>
      <c r="X486" s="48"/>
      <c r="Y486" s="48"/>
      <c r="Z486" s="48"/>
      <c r="AA486" s="48"/>
      <c r="AB486" s="48"/>
      <c r="AC486" s="48"/>
      <c r="AD486" s="48"/>
      <c r="AE486" s="48"/>
      <c r="AF486" s="48"/>
      <c r="AG486" s="48"/>
      <c r="AH486" s="48"/>
      <c r="AI486" s="49"/>
    </row>
    <row r="487" spans="2:35" ht="15.4" customHeight="1">
      <c r="B487" s="50"/>
      <c r="C487" s="11"/>
      <c r="D487" s="12"/>
      <c r="E487" s="12"/>
      <c r="F487" s="12"/>
      <c r="G487" s="12"/>
      <c r="H487" s="12"/>
      <c r="I487" s="12"/>
      <c r="J487" s="12"/>
      <c r="K487" s="12"/>
      <c r="L487" s="12"/>
      <c r="M487" s="12"/>
      <c r="N487" s="12"/>
      <c r="O487" s="12"/>
      <c r="P487" s="12"/>
      <c r="Q487" s="13"/>
      <c r="R487" s="51"/>
      <c r="S487" s="50"/>
      <c r="T487" s="11"/>
      <c r="U487" s="12"/>
      <c r="V487" s="12"/>
      <c r="W487" s="12"/>
      <c r="X487" s="12"/>
      <c r="Y487" s="12"/>
      <c r="Z487" s="12"/>
      <c r="AA487" s="12"/>
      <c r="AB487" s="12"/>
      <c r="AC487" s="12"/>
      <c r="AD487" s="12"/>
      <c r="AE487" s="12"/>
      <c r="AF487" s="12"/>
      <c r="AG487" s="12"/>
      <c r="AH487" s="13"/>
      <c r="AI487" s="51"/>
    </row>
    <row r="488" spans="2:35" ht="18.399999999999999" customHeight="1">
      <c r="B488" s="50"/>
      <c r="C488" s="14"/>
      <c r="D488" s="227" t="s">
        <v>71</v>
      </c>
      <c r="E488" s="227"/>
      <c r="F488" s="227"/>
      <c r="G488" s="223" t="s">
        <v>79</v>
      </c>
      <c r="H488" s="223"/>
      <c r="I488" s="223"/>
      <c r="J488" s="223"/>
      <c r="K488" s="223"/>
      <c r="L488" s="223"/>
      <c r="M488" s="223"/>
      <c r="N488" s="223"/>
      <c r="O488" s="223"/>
      <c r="P488" s="223"/>
      <c r="Q488" s="15"/>
      <c r="R488" s="51"/>
      <c r="S488" s="50"/>
      <c r="T488" s="14"/>
      <c r="U488" s="227" t="s">
        <v>71</v>
      </c>
      <c r="V488" s="227"/>
      <c r="W488" s="227"/>
      <c r="X488" s="223" t="s">
        <v>79</v>
      </c>
      <c r="Y488" s="223"/>
      <c r="Z488" s="223"/>
      <c r="AA488" s="223"/>
      <c r="AB488" s="223"/>
      <c r="AC488" s="223"/>
      <c r="AD488" s="223"/>
      <c r="AE488" s="223"/>
      <c r="AF488" s="223"/>
      <c r="AG488" s="223"/>
      <c r="AH488" s="15"/>
      <c r="AI488" s="51"/>
    </row>
    <row r="489" spans="2:35" ht="18.399999999999999" customHeight="1">
      <c r="B489" s="50"/>
      <c r="C489" s="14"/>
      <c r="D489" s="227" t="s">
        <v>72</v>
      </c>
      <c r="E489" s="227"/>
      <c r="F489" s="227"/>
      <c r="G489" s="239" t="str">
        <f>IF('陸上２（参加者名簿）'!AX298="","",IF('陸上２（参加者名簿）'!AX298="４００mR","",IF('陸上２（参加者名簿）'!AX298="４×１００","",'陸上２（参加者名簿）'!AX298)))</f>
        <v/>
      </c>
      <c r="H489" s="239"/>
      <c r="I489" s="239"/>
      <c r="J489" s="239"/>
      <c r="K489" s="239"/>
      <c r="L489" s="224" t="s">
        <v>35</v>
      </c>
      <c r="M489" s="224"/>
      <c r="N489" s="239" t="str">
        <f>IF(G494="","",IF('陸上２（参加者名簿）'!AX298="４００mR","",IF('陸上２（参加者名簿）'!$AM$298="","",'陸上２（参加者名簿）'!$AM$298)))</f>
        <v/>
      </c>
      <c r="O489" s="239"/>
      <c r="P489" s="239"/>
      <c r="Q489" s="20" t="str">
        <f>IF(N489="","",IF(N489="女",1,""))</f>
        <v/>
      </c>
      <c r="R489" s="51"/>
      <c r="S489" s="50"/>
      <c r="T489" s="14"/>
      <c r="U489" s="227" t="s">
        <v>72</v>
      </c>
      <c r="V489" s="227"/>
      <c r="W489" s="227"/>
      <c r="X489" s="239" t="str">
        <f>IF('陸上２（参加者名簿）'!AX300="","",IF('陸上２（参加者名簿）'!AX3117="４００mR","",IF('陸上２（参加者名簿）'!AX300="４×１００","",'陸上２（参加者名簿）'!AX300)))</f>
        <v/>
      </c>
      <c r="Y489" s="239"/>
      <c r="Z489" s="239"/>
      <c r="AA489" s="239"/>
      <c r="AB489" s="239"/>
      <c r="AC489" s="224" t="s">
        <v>35</v>
      </c>
      <c r="AD489" s="224"/>
      <c r="AE489" s="239" t="str">
        <f>IF(X494="","",IF('陸上２（参加者名簿）'!AX300="４００mR","",IF('陸上２（参加者名簿）'!$AM$300="","",'陸上２（参加者名簿）'!$AM$300)))</f>
        <v/>
      </c>
      <c r="AF489" s="239"/>
      <c r="AG489" s="239"/>
      <c r="AH489" s="20" t="str">
        <f>IF(AE489="","",IF(AE489="女",1,""))</f>
        <v/>
      </c>
      <c r="AI489" s="51"/>
    </row>
    <row r="490" spans="2:35" ht="18.399999999999999" customHeight="1">
      <c r="B490" s="50"/>
      <c r="C490" s="14"/>
      <c r="D490" s="227" t="s">
        <v>166</v>
      </c>
      <c r="E490" s="227"/>
      <c r="F490" s="227"/>
      <c r="G490" s="239" t="str">
        <f>IF(G494="","",IF('陸上２（参加者名簿）'!AX298="４００mR","",IF('陸上２（参加者名簿）'!$O$16="","",'陸上２（参加者名簿）'!$O$16)))</f>
        <v/>
      </c>
      <c r="H490" s="239"/>
      <c r="I490" s="239"/>
      <c r="J490" s="239"/>
      <c r="K490" s="239"/>
      <c r="L490" s="239"/>
      <c r="M490" s="239"/>
      <c r="N490" s="239"/>
      <c r="O490" s="239"/>
      <c r="P490" s="239"/>
      <c r="Q490" s="15"/>
      <c r="R490" s="51"/>
      <c r="S490" s="50"/>
      <c r="T490" s="14"/>
      <c r="U490" s="227" t="s">
        <v>166</v>
      </c>
      <c r="V490" s="227"/>
      <c r="W490" s="227"/>
      <c r="X490" s="239" t="str">
        <f>IF(X494="","",IF('陸上２（参加者名簿）'!AX300="４００mR","",IF('陸上２（参加者名簿）'!$O$16="","",'陸上２（参加者名簿）'!$O$16)))</f>
        <v/>
      </c>
      <c r="Y490" s="239"/>
      <c r="Z490" s="239"/>
      <c r="AA490" s="239"/>
      <c r="AB490" s="239"/>
      <c r="AC490" s="239"/>
      <c r="AD490" s="239"/>
      <c r="AE490" s="239"/>
      <c r="AF490" s="239"/>
      <c r="AG490" s="239"/>
      <c r="AH490" s="15"/>
      <c r="AI490" s="51"/>
    </row>
    <row r="491" spans="2:35" ht="18.399999999999999" customHeight="1">
      <c r="B491" s="50"/>
      <c r="C491" s="14"/>
      <c r="D491" s="227" t="s">
        <v>74</v>
      </c>
      <c r="E491" s="227"/>
      <c r="F491" s="227"/>
      <c r="G491" s="239" t="str">
        <f>IF(G494="","",IF('陸上２（参加者名簿）'!AX298="４００mR","",IF('陸上２（参加者名簿）'!$AH$16="","",'陸上２（参加者名簿）'!$AH$16)))</f>
        <v/>
      </c>
      <c r="H491" s="239"/>
      <c r="I491" s="239"/>
      <c r="J491" s="239"/>
      <c r="K491" s="239"/>
      <c r="L491" s="239"/>
      <c r="M491" s="239"/>
      <c r="N491" s="239"/>
      <c r="O491" s="239"/>
      <c r="P491" s="239"/>
      <c r="Q491" s="15"/>
      <c r="R491" s="51"/>
      <c r="S491" s="50"/>
      <c r="T491" s="14"/>
      <c r="U491" s="227" t="s">
        <v>74</v>
      </c>
      <c r="V491" s="227"/>
      <c r="W491" s="227"/>
      <c r="X491" s="239" t="str">
        <f>IF(X494="","",IF('陸上２（参加者名簿）'!AX300="４００mR","",IF('陸上２（参加者名簿）'!$AH$16="","",'陸上２（参加者名簿）'!$AH$16)))</f>
        <v/>
      </c>
      <c r="Y491" s="239"/>
      <c r="Z491" s="239"/>
      <c r="AA491" s="239"/>
      <c r="AB491" s="239"/>
      <c r="AC491" s="239"/>
      <c r="AD491" s="239"/>
      <c r="AE491" s="239"/>
      <c r="AF491" s="239"/>
      <c r="AG491" s="239"/>
      <c r="AH491" s="15"/>
      <c r="AI491" s="51"/>
    </row>
    <row r="492" spans="2:35" ht="18.399999999999999" customHeight="1">
      <c r="B492" s="50"/>
      <c r="C492" s="14"/>
      <c r="D492" s="227" t="s">
        <v>152</v>
      </c>
      <c r="E492" s="227"/>
      <c r="F492" s="227"/>
      <c r="G492" s="239" t="str">
        <f>IF(G494="","",IF('陸上２（参加者名簿）'!AX298="４００mR","",IF('陸上２（参加者名簿）'!$F$298="","",'陸上２（参加者名簿）'!$F$298)))</f>
        <v/>
      </c>
      <c r="H492" s="239"/>
      <c r="I492" s="239"/>
      <c r="J492" s="239"/>
      <c r="K492" s="239"/>
      <c r="L492" s="239"/>
      <c r="M492" s="239"/>
      <c r="N492" s="239"/>
      <c r="O492" s="239"/>
      <c r="P492" s="239"/>
      <c r="Q492" s="15"/>
      <c r="R492" s="51"/>
      <c r="S492" s="50"/>
      <c r="T492" s="14"/>
      <c r="U492" s="227" t="s">
        <v>152</v>
      </c>
      <c r="V492" s="227"/>
      <c r="W492" s="227"/>
      <c r="X492" s="239" t="str">
        <f>IF(X494="","",IF('陸上２（参加者名簿）'!AX300="４００mR","",IF('陸上２（参加者名簿）'!$F$300="","",'陸上２（参加者名簿）'!$F$300)))</f>
        <v/>
      </c>
      <c r="Y492" s="239"/>
      <c r="Z492" s="239"/>
      <c r="AA492" s="239"/>
      <c r="AB492" s="239"/>
      <c r="AC492" s="239"/>
      <c r="AD492" s="239"/>
      <c r="AE492" s="239"/>
      <c r="AF492" s="239"/>
      <c r="AG492" s="239"/>
      <c r="AH492" s="15"/>
      <c r="AI492" s="51"/>
    </row>
    <row r="493" spans="2:35" ht="12.2" customHeight="1">
      <c r="B493" s="50"/>
      <c r="C493" s="14"/>
      <c r="D493" s="237" t="s">
        <v>77</v>
      </c>
      <c r="E493" s="237"/>
      <c r="F493" s="237"/>
      <c r="G493" s="238" t="str">
        <f>IF('陸上２（参加者名簿）'!AX298="４００mR","",IF('陸上２（参加者名簿）'!$L$298="","",'陸上２（参加者名簿）'!$L$298))</f>
        <v/>
      </c>
      <c r="H493" s="238"/>
      <c r="I493" s="238"/>
      <c r="J493" s="238"/>
      <c r="K493" s="238"/>
      <c r="L493" s="238"/>
      <c r="M493" s="238"/>
      <c r="N493" s="238"/>
      <c r="O493" s="238"/>
      <c r="P493" s="238"/>
      <c r="Q493" s="15"/>
      <c r="R493" s="51"/>
      <c r="S493" s="50"/>
      <c r="T493" s="14"/>
      <c r="U493" s="237" t="s">
        <v>77</v>
      </c>
      <c r="V493" s="237"/>
      <c r="W493" s="237"/>
      <c r="X493" s="238" t="str">
        <f>IF('陸上２（参加者名簿）'!AX300="４００mR","",IF('陸上２（参加者名簿）'!$L$300="","",'陸上２（参加者名簿）'!$L$300))</f>
        <v/>
      </c>
      <c r="Y493" s="238"/>
      <c r="Z493" s="238"/>
      <c r="AA493" s="238"/>
      <c r="AB493" s="238"/>
      <c r="AC493" s="238"/>
      <c r="AD493" s="238"/>
      <c r="AE493" s="238"/>
      <c r="AF493" s="238"/>
      <c r="AG493" s="238"/>
      <c r="AH493" s="15"/>
      <c r="AI493" s="51"/>
    </row>
    <row r="494" spans="2:35" ht="18.399999999999999" customHeight="1">
      <c r="B494" s="50"/>
      <c r="C494" s="14"/>
      <c r="D494" s="236" t="s">
        <v>75</v>
      </c>
      <c r="E494" s="236"/>
      <c r="F494" s="236"/>
      <c r="G494" s="126" t="str">
        <f>IF('陸上２（参加者名簿）'!AX299="４００mR","",IF('陸上２（参加者名簿）'!$L$299="","",'陸上２（参加者名簿）'!$L$299))</f>
        <v/>
      </c>
      <c r="H494" s="126"/>
      <c r="I494" s="126"/>
      <c r="J494" s="126"/>
      <c r="K494" s="126"/>
      <c r="L494" s="126"/>
      <c r="M494" s="126"/>
      <c r="N494" s="126"/>
      <c r="O494" s="126"/>
      <c r="P494" s="126"/>
      <c r="Q494" s="15"/>
      <c r="R494" s="51"/>
      <c r="S494" s="50"/>
      <c r="T494" s="14"/>
      <c r="U494" s="236" t="s">
        <v>75</v>
      </c>
      <c r="V494" s="236"/>
      <c r="W494" s="236"/>
      <c r="X494" s="126" t="str">
        <f>IF('陸上２（参加者名簿）'!AX301="４００mR","",IF('陸上２（参加者名簿）'!$L$301="","",'陸上２（参加者名簿）'!$L$301))</f>
        <v/>
      </c>
      <c r="Y494" s="126"/>
      <c r="Z494" s="126"/>
      <c r="AA494" s="126"/>
      <c r="AB494" s="126"/>
      <c r="AC494" s="126"/>
      <c r="AD494" s="126"/>
      <c r="AE494" s="126"/>
      <c r="AF494" s="126"/>
      <c r="AG494" s="126"/>
      <c r="AH494" s="15"/>
      <c r="AI494" s="51"/>
    </row>
    <row r="495" spans="2:35" ht="18.399999999999999" customHeight="1">
      <c r="B495" s="50"/>
      <c r="C495" s="14"/>
      <c r="D495" s="227" t="s">
        <v>76</v>
      </c>
      <c r="E495" s="227"/>
      <c r="F495" s="227"/>
      <c r="G495" s="235"/>
      <c r="H495" s="235"/>
      <c r="I495" s="235"/>
      <c r="J495" s="235"/>
      <c r="K495" s="235"/>
      <c r="L495" s="235"/>
      <c r="M495" s="235"/>
      <c r="N495" s="235"/>
      <c r="O495" s="235"/>
      <c r="P495" s="235"/>
      <c r="Q495" s="15"/>
      <c r="R495" s="51"/>
      <c r="S495" s="50"/>
      <c r="T495" s="14"/>
      <c r="U495" s="227" t="s">
        <v>76</v>
      </c>
      <c r="V495" s="227"/>
      <c r="W495" s="227"/>
      <c r="X495" s="235"/>
      <c r="Y495" s="235"/>
      <c r="Z495" s="235"/>
      <c r="AA495" s="235"/>
      <c r="AB495" s="235"/>
      <c r="AC495" s="235"/>
      <c r="AD495" s="235"/>
      <c r="AE495" s="235"/>
      <c r="AF495" s="235"/>
      <c r="AG495" s="235"/>
      <c r="AH495" s="15"/>
      <c r="AI495" s="51"/>
    </row>
    <row r="496" spans="2:35" ht="17.25" customHeight="1">
      <c r="B496" s="50"/>
      <c r="C496" s="16"/>
      <c r="D496" s="19" t="s">
        <v>78</v>
      </c>
      <c r="E496" s="17"/>
      <c r="F496" s="17"/>
      <c r="G496" s="17"/>
      <c r="H496" s="17"/>
      <c r="I496" s="17"/>
      <c r="J496" s="17"/>
      <c r="K496" s="17"/>
      <c r="L496" s="17"/>
      <c r="M496" s="17"/>
      <c r="N496" s="17"/>
      <c r="O496" s="17"/>
      <c r="P496" s="17"/>
      <c r="Q496" s="18"/>
      <c r="R496" s="51"/>
      <c r="S496" s="50"/>
      <c r="T496" s="16"/>
      <c r="U496" s="19" t="s">
        <v>78</v>
      </c>
      <c r="V496" s="17"/>
      <c r="W496" s="17"/>
      <c r="X496" s="17"/>
      <c r="Y496" s="17"/>
      <c r="Z496" s="17"/>
      <c r="AA496" s="17"/>
      <c r="AB496" s="17"/>
      <c r="AC496" s="17"/>
      <c r="AD496" s="17"/>
      <c r="AE496" s="17"/>
      <c r="AF496" s="17"/>
      <c r="AG496" s="17"/>
      <c r="AH496" s="18"/>
      <c r="AI496" s="51"/>
    </row>
    <row r="497" spans="2:35" ht="15.4" customHeight="1">
      <c r="B497" s="52"/>
      <c r="C497" s="53"/>
      <c r="D497" s="53"/>
      <c r="E497" s="53"/>
      <c r="F497" s="53"/>
      <c r="G497" s="53"/>
      <c r="H497" s="53"/>
      <c r="I497" s="53"/>
      <c r="J497" s="53"/>
      <c r="K497" s="53"/>
      <c r="L497" s="53"/>
      <c r="M497" s="53"/>
      <c r="N497" s="53"/>
      <c r="O497" s="53"/>
      <c r="P497" s="53"/>
      <c r="Q497" s="53"/>
      <c r="R497" s="54"/>
      <c r="S497" s="52"/>
      <c r="T497" s="53"/>
      <c r="U497" s="53"/>
      <c r="V497" s="53"/>
      <c r="W497" s="53"/>
      <c r="X497" s="53"/>
      <c r="Y497" s="53"/>
      <c r="Z497" s="53"/>
      <c r="AA497" s="53"/>
      <c r="AB497" s="53"/>
      <c r="AC497" s="53"/>
      <c r="AD497" s="53"/>
      <c r="AE497" s="53"/>
      <c r="AF497" s="53"/>
      <c r="AG497" s="53"/>
      <c r="AH497" s="53"/>
      <c r="AI497" s="54"/>
    </row>
  </sheetData>
  <mergeCells count="1100">
    <mergeCell ref="U19:W19"/>
    <mergeCell ref="X19:AG19"/>
    <mergeCell ref="D20:F20"/>
    <mergeCell ref="D21:F21"/>
    <mergeCell ref="U21:W21"/>
    <mergeCell ref="X21:AG21"/>
    <mergeCell ref="D18:F18"/>
    <mergeCell ref="D19:F19"/>
    <mergeCell ref="G18:P18"/>
    <mergeCell ref="G19:P19"/>
    <mergeCell ref="G14:P14"/>
    <mergeCell ref="G15:K15"/>
    <mergeCell ref="L15:M15"/>
    <mergeCell ref="N15:P15"/>
    <mergeCell ref="D14:F14"/>
    <mergeCell ref="D15:F15"/>
    <mergeCell ref="D16:F16"/>
    <mergeCell ref="D17:F17"/>
    <mergeCell ref="G16:P16"/>
    <mergeCell ref="G17:P17"/>
    <mergeCell ref="AC15:AD15"/>
    <mergeCell ref="AE15:AG15"/>
    <mergeCell ref="U14:W14"/>
    <mergeCell ref="X14:AG14"/>
    <mergeCell ref="U15:W15"/>
    <mergeCell ref="X15:AB15"/>
    <mergeCell ref="G10:AD10"/>
    <mergeCell ref="B8:E10"/>
    <mergeCell ref="U26:W26"/>
    <mergeCell ref="X26:AG26"/>
    <mergeCell ref="D31:F31"/>
    <mergeCell ref="G31:P31"/>
    <mergeCell ref="D30:F30"/>
    <mergeCell ref="G30:P30"/>
    <mergeCell ref="D41:F41"/>
    <mergeCell ref="G41:P41"/>
    <mergeCell ref="U27:W27"/>
    <mergeCell ref="X27:AB27"/>
    <mergeCell ref="D33:F33"/>
    <mergeCell ref="G33:P33"/>
    <mergeCell ref="D32:F32"/>
    <mergeCell ref="G32:P32"/>
    <mergeCell ref="U30:W30"/>
    <mergeCell ref="X30:AG30"/>
    <mergeCell ref="U31:W31"/>
    <mergeCell ref="X31:AG31"/>
    <mergeCell ref="U20:W20"/>
    <mergeCell ref="X20:AG20"/>
    <mergeCell ref="G20:P20"/>
    <mergeCell ref="G21:P21"/>
    <mergeCell ref="U16:W16"/>
    <mergeCell ref="X16:AG16"/>
    <mergeCell ref="U18:W18"/>
    <mergeCell ref="X18:AG18"/>
    <mergeCell ref="U17:W17"/>
    <mergeCell ref="X17:AG17"/>
    <mergeCell ref="D26:F26"/>
    <mergeCell ref="G26:P26"/>
    <mergeCell ref="AC27:AD27"/>
    <mergeCell ref="AE27:AG27"/>
    <mergeCell ref="U29:W29"/>
    <mergeCell ref="X29:AG29"/>
    <mergeCell ref="U28:W28"/>
    <mergeCell ref="X28:AG28"/>
    <mergeCell ref="U32:W32"/>
    <mergeCell ref="X32:AG32"/>
    <mergeCell ref="D39:F39"/>
    <mergeCell ref="G39:K39"/>
    <mergeCell ref="U38:W38"/>
    <mergeCell ref="X38:AG38"/>
    <mergeCell ref="AC39:AD39"/>
    <mergeCell ref="AE39:AG39"/>
    <mergeCell ref="D38:F38"/>
    <mergeCell ref="G38:P38"/>
    <mergeCell ref="U42:W42"/>
    <mergeCell ref="X42:AG42"/>
    <mergeCell ref="D29:F29"/>
    <mergeCell ref="G29:P29"/>
    <mergeCell ref="D28:F28"/>
    <mergeCell ref="G28:P28"/>
    <mergeCell ref="D27:F27"/>
    <mergeCell ref="G27:K27"/>
    <mergeCell ref="U33:W33"/>
    <mergeCell ref="X33:AG33"/>
    <mergeCell ref="L27:M27"/>
    <mergeCell ref="N27:P27"/>
    <mergeCell ref="U45:W45"/>
    <mergeCell ref="X45:AG45"/>
    <mergeCell ref="U43:W43"/>
    <mergeCell ref="X43:AG43"/>
    <mergeCell ref="D45:F45"/>
    <mergeCell ref="G45:P45"/>
    <mergeCell ref="U39:W39"/>
    <mergeCell ref="X39:AB39"/>
    <mergeCell ref="U41:W41"/>
    <mergeCell ref="X41:AG41"/>
    <mergeCell ref="U40:W40"/>
    <mergeCell ref="X40:AG40"/>
    <mergeCell ref="U44:W44"/>
    <mergeCell ref="X44:AG44"/>
    <mergeCell ref="B58:E60"/>
    <mergeCell ref="G60:AD60"/>
    <mergeCell ref="L39:M39"/>
    <mergeCell ref="N39:P39"/>
    <mergeCell ref="D40:F40"/>
    <mergeCell ref="G40:P40"/>
    <mergeCell ref="D42:F42"/>
    <mergeCell ref="G42:P42"/>
    <mergeCell ref="D44:F44"/>
    <mergeCell ref="G44:P44"/>
    <mergeCell ref="D43:F43"/>
    <mergeCell ref="G43:P43"/>
    <mergeCell ref="D69:F69"/>
    <mergeCell ref="G69:P69"/>
    <mergeCell ref="D64:F64"/>
    <mergeCell ref="G64:P64"/>
    <mergeCell ref="D65:F65"/>
    <mergeCell ref="G65:K65"/>
    <mergeCell ref="D67:F67"/>
    <mergeCell ref="G67:P67"/>
    <mergeCell ref="D66:F66"/>
    <mergeCell ref="G66:P66"/>
    <mergeCell ref="AC65:AD65"/>
    <mergeCell ref="AE65:AG65"/>
    <mergeCell ref="U65:W65"/>
    <mergeCell ref="X65:AB65"/>
    <mergeCell ref="U66:W66"/>
    <mergeCell ref="X66:AG66"/>
    <mergeCell ref="U70:W70"/>
    <mergeCell ref="X70:AG70"/>
    <mergeCell ref="U69:W69"/>
    <mergeCell ref="X69:AG69"/>
    <mergeCell ref="D68:F68"/>
    <mergeCell ref="G68:P68"/>
    <mergeCell ref="U68:W68"/>
    <mergeCell ref="X68:AG68"/>
    <mergeCell ref="D70:F70"/>
    <mergeCell ref="G70:P70"/>
    <mergeCell ref="U67:W67"/>
    <mergeCell ref="X67:AG67"/>
    <mergeCell ref="L65:M65"/>
    <mergeCell ref="N65:P65"/>
    <mergeCell ref="U64:W64"/>
    <mergeCell ref="X64:AG64"/>
    <mergeCell ref="D76:F76"/>
    <mergeCell ref="G76:P76"/>
    <mergeCell ref="U71:W71"/>
    <mergeCell ref="X71:AG71"/>
    <mergeCell ref="U76:W76"/>
    <mergeCell ref="X76:AG76"/>
    <mergeCell ref="D71:F71"/>
    <mergeCell ref="G71:P71"/>
    <mergeCell ref="D77:F77"/>
    <mergeCell ref="G77:K77"/>
    <mergeCell ref="L77:M77"/>
    <mergeCell ref="N77:P77"/>
    <mergeCell ref="D79:F79"/>
    <mergeCell ref="G79:P79"/>
    <mergeCell ref="D78:F78"/>
    <mergeCell ref="G78:P78"/>
    <mergeCell ref="D80:F80"/>
    <mergeCell ref="G80:P80"/>
    <mergeCell ref="D83:F83"/>
    <mergeCell ref="G83:P83"/>
    <mergeCell ref="D82:F82"/>
    <mergeCell ref="G82:P82"/>
    <mergeCell ref="D81:F81"/>
    <mergeCell ref="G81:P81"/>
    <mergeCell ref="U77:W77"/>
    <mergeCell ref="X77:AB77"/>
    <mergeCell ref="AC77:AD77"/>
    <mergeCell ref="AE77:AG77"/>
    <mergeCell ref="U79:W79"/>
    <mergeCell ref="X79:AG79"/>
    <mergeCell ref="U78:W78"/>
    <mergeCell ref="X78:AG78"/>
    <mergeCell ref="U80:W80"/>
    <mergeCell ref="X80:AG80"/>
    <mergeCell ref="U83:W83"/>
    <mergeCell ref="X83:AG83"/>
    <mergeCell ref="U82:W82"/>
    <mergeCell ref="X82:AG82"/>
    <mergeCell ref="U81:W81"/>
    <mergeCell ref="X81:AG81"/>
    <mergeCell ref="D88:F88"/>
    <mergeCell ref="G88:P88"/>
    <mergeCell ref="D89:F89"/>
    <mergeCell ref="G89:K89"/>
    <mergeCell ref="L89:M89"/>
    <mergeCell ref="N89:P89"/>
    <mergeCell ref="U88:W88"/>
    <mergeCell ref="X88:AG88"/>
    <mergeCell ref="U93:W93"/>
    <mergeCell ref="X93:AG93"/>
    <mergeCell ref="U92:W92"/>
    <mergeCell ref="X92:AG92"/>
    <mergeCell ref="U89:W89"/>
    <mergeCell ref="X89:AB89"/>
    <mergeCell ref="AC89:AD89"/>
    <mergeCell ref="AE89:AG89"/>
    <mergeCell ref="U91:W91"/>
    <mergeCell ref="X91:AG91"/>
    <mergeCell ref="D93:F93"/>
    <mergeCell ref="G93:P93"/>
    <mergeCell ref="D90:F90"/>
    <mergeCell ref="G90:P90"/>
    <mergeCell ref="D92:F92"/>
    <mergeCell ref="G92:P92"/>
    <mergeCell ref="D91:F91"/>
    <mergeCell ref="G91:P91"/>
    <mergeCell ref="U130:W130"/>
    <mergeCell ref="X130:AG130"/>
    <mergeCell ref="U95:W95"/>
    <mergeCell ref="X95:AG95"/>
    <mergeCell ref="B108:E110"/>
    <mergeCell ref="G110:AD110"/>
    <mergeCell ref="U94:W94"/>
    <mergeCell ref="X94:AG94"/>
    <mergeCell ref="D117:F117"/>
    <mergeCell ref="G117:P117"/>
    <mergeCell ref="D116:F116"/>
    <mergeCell ref="G116:P116"/>
    <mergeCell ref="U90:W90"/>
    <mergeCell ref="X90:AG90"/>
    <mergeCell ref="D114:F114"/>
    <mergeCell ref="G114:P114"/>
    <mergeCell ref="D95:F95"/>
    <mergeCell ref="G95:P95"/>
    <mergeCell ref="D120:F120"/>
    <mergeCell ref="G120:P120"/>
    <mergeCell ref="D119:F119"/>
    <mergeCell ref="G119:P119"/>
    <mergeCell ref="D94:F94"/>
    <mergeCell ref="G94:P94"/>
    <mergeCell ref="D115:F115"/>
    <mergeCell ref="G115:K115"/>
    <mergeCell ref="L115:M115"/>
    <mergeCell ref="N115:P115"/>
    <mergeCell ref="D118:F118"/>
    <mergeCell ref="G118:P118"/>
    <mergeCell ref="AC115:AD115"/>
    <mergeCell ref="AE115:AG115"/>
    <mergeCell ref="U118:W118"/>
    <mergeCell ref="X118:AG118"/>
    <mergeCell ref="U117:W117"/>
    <mergeCell ref="X117:AG117"/>
    <mergeCell ref="U120:W120"/>
    <mergeCell ref="X120:AG120"/>
    <mergeCell ref="U119:W119"/>
    <mergeCell ref="X119:AG119"/>
    <mergeCell ref="U114:W114"/>
    <mergeCell ref="X114:AG114"/>
    <mergeCell ref="U115:W115"/>
    <mergeCell ref="X115:AB115"/>
    <mergeCell ref="D126:F126"/>
    <mergeCell ref="G126:P126"/>
    <mergeCell ref="U121:W121"/>
    <mergeCell ref="X121:AG121"/>
    <mergeCell ref="U126:W126"/>
    <mergeCell ref="X126:AG126"/>
    <mergeCell ref="D121:F121"/>
    <mergeCell ref="G121:P121"/>
    <mergeCell ref="U116:W116"/>
    <mergeCell ref="X116:AG116"/>
    <mergeCell ref="U133:W133"/>
    <mergeCell ref="X133:AG133"/>
    <mergeCell ref="U132:W132"/>
    <mergeCell ref="X132:AG132"/>
    <mergeCell ref="U131:W131"/>
    <mergeCell ref="X131:AG131"/>
    <mergeCell ref="D138:F138"/>
    <mergeCell ref="G138:P138"/>
    <mergeCell ref="D127:F127"/>
    <mergeCell ref="G127:K127"/>
    <mergeCell ref="L127:M127"/>
    <mergeCell ref="N127:P127"/>
    <mergeCell ref="D129:F129"/>
    <mergeCell ref="G129:P129"/>
    <mergeCell ref="D128:F128"/>
    <mergeCell ref="G128:P128"/>
    <mergeCell ref="D130:F130"/>
    <mergeCell ref="G130:P130"/>
    <mergeCell ref="D133:F133"/>
    <mergeCell ref="G133:P133"/>
    <mergeCell ref="D132:F132"/>
    <mergeCell ref="G132:P132"/>
    <mergeCell ref="D131:F131"/>
    <mergeCell ref="G131:P131"/>
    <mergeCell ref="U127:W127"/>
    <mergeCell ref="X127:AB127"/>
    <mergeCell ref="AC127:AD127"/>
    <mergeCell ref="AE127:AG127"/>
    <mergeCell ref="U129:W129"/>
    <mergeCell ref="X129:AG129"/>
    <mergeCell ref="U128:W128"/>
    <mergeCell ref="X128:AG128"/>
    <mergeCell ref="D139:F139"/>
    <mergeCell ref="G139:K139"/>
    <mergeCell ref="L139:M139"/>
    <mergeCell ref="N139:P139"/>
    <mergeCell ref="U138:W138"/>
    <mergeCell ref="X138:AG138"/>
    <mergeCell ref="U143:W143"/>
    <mergeCell ref="X143:AG143"/>
    <mergeCell ref="U142:W142"/>
    <mergeCell ref="X142:AG142"/>
    <mergeCell ref="U139:W139"/>
    <mergeCell ref="X139:AB139"/>
    <mergeCell ref="AC139:AD139"/>
    <mergeCell ref="AE139:AG139"/>
    <mergeCell ref="D140:F140"/>
    <mergeCell ref="G140:P140"/>
    <mergeCell ref="D142:F142"/>
    <mergeCell ref="G142:P142"/>
    <mergeCell ref="D141:F141"/>
    <mergeCell ref="G141:P141"/>
    <mergeCell ref="U140:W140"/>
    <mergeCell ref="X140:AG140"/>
    <mergeCell ref="D144:F144"/>
    <mergeCell ref="G144:P144"/>
    <mergeCell ref="U144:W144"/>
    <mergeCell ref="X144:AG144"/>
    <mergeCell ref="U141:W141"/>
    <mergeCell ref="X141:AG141"/>
    <mergeCell ref="D143:F143"/>
    <mergeCell ref="G143:P143"/>
    <mergeCell ref="D145:F145"/>
    <mergeCell ref="G145:P145"/>
    <mergeCell ref="U145:W145"/>
    <mergeCell ref="X145:AG145"/>
    <mergeCell ref="D164:F164"/>
    <mergeCell ref="G164:P164"/>
    <mergeCell ref="B158:E160"/>
    <mergeCell ref="G160:AD160"/>
    <mergeCell ref="U164:W164"/>
    <mergeCell ref="X164:AG164"/>
    <mergeCell ref="D170:F170"/>
    <mergeCell ref="G170:P170"/>
    <mergeCell ref="D169:F169"/>
    <mergeCell ref="G169:P169"/>
    <mergeCell ref="D165:F165"/>
    <mergeCell ref="G165:K165"/>
    <mergeCell ref="L165:M165"/>
    <mergeCell ref="N165:P165"/>
    <mergeCell ref="D167:F167"/>
    <mergeCell ref="G167:P167"/>
    <mergeCell ref="U166:W166"/>
    <mergeCell ref="X166:AG166"/>
    <mergeCell ref="D168:F168"/>
    <mergeCell ref="G168:P168"/>
    <mergeCell ref="U168:W168"/>
    <mergeCell ref="X168:AG168"/>
    <mergeCell ref="D166:F166"/>
    <mergeCell ref="G166:P166"/>
    <mergeCell ref="U165:W165"/>
    <mergeCell ref="X165:AB165"/>
    <mergeCell ref="AC165:AD165"/>
    <mergeCell ref="AE165:AG165"/>
    <mergeCell ref="U170:W170"/>
    <mergeCell ref="X170:AG170"/>
    <mergeCell ref="U169:W169"/>
    <mergeCell ref="X169:AG169"/>
    <mergeCell ref="U167:W167"/>
    <mergeCell ref="X167:AG167"/>
    <mergeCell ref="D176:F176"/>
    <mergeCell ref="G176:P176"/>
    <mergeCell ref="U171:W171"/>
    <mergeCell ref="X171:AG171"/>
    <mergeCell ref="U176:W176"/>
    <mergeCell ref="X176:AG176"/>
    <mergeCell ref="D171:F171"/>
    <mergeCell ref="G171:P171"/>
    <mergeCell ref="D177:F177"/>
    <mergeCell ref="G177:K177"/>
    <mergeCell ref="L177:M177"/>
    <mergeCell ref="N177:P177"/>
    <mergeCell ref="D179:F179"/>
    <mergeCell ref="G179:P179"/>
    <mergeCell ref="D178:F178"/>
    <mergeCell ref="G178:P178"/>
    <mergeCell ref="D180:F180"/>
    <mergeCell ref="G180:P180"/>
    <mergeCell ref="D183:F183"/>
    <mergeCell ref="G183:P183"/>
    <mergeCell ref="D182:F182"/>
    <mergeCell ref="G182:P182"/>
    <mergeCell ref="D181:F181"/>
    <mergeCell ref="G181:P181"/>
    <mergeCell ref="U177:W177"/>
    <mergeCell ref="X177:AB177"/>
    <mergeCell ref="AC177:AD177"/>
    <mergeCell ref="AE177:AG177"/>
    <mergeCell ref="U179:W179"/>
    <mergeCell ref="X179:AG179"/>
    <mergeCell ref="U178:W178"/>
    <mergeCell ref="X178:AG178"/>
    <mergeCell ref="U180:W180"/>
    <mergeCell ref="X180:AG180"/>
    <mergeCell ref="U183:W183"/>
    <mergeCell ref="X183:AG183"/>
    <mergeCell ref="U182:W182"/>
    <mergeCell ref="X182:AG182"/>
    <mergeCell ref="U181:W181"/>
    <mergeCell ref="X181:AG181"/>
    <mergeCell ref="D188:F188"/>
    <mergeCell ref="G188:P188"/>
    <mergeCell ref="D189:F189"/>
    <mergeCell ref="G189:K189"/>
    <mergeCell ref="L189:M189"/>
    <mergeCell ref="N189:P189"/>
    <mergeCell ref="U188:W188"/>
    <mergeCell ref="X188:AG188"/>
    <mergeCell ref="U193:W193"/>
    <mergeCell ref="X193:AG193"/>
    <mergeCell ref="U192:W192"/>
    <mergeCell ref="X192:AG192"/>
    <mergeCell ref="U189:W189"/>
    <mergeCell ref="X189:AB189"/>
    <mergeCell ref="AC189:AD189"/>
    <mergeCell ref="AE189:AG189"/>
    <mergeCell ref="D190:F190"/>
    <mergeCell ref="G190:P190"/>
    <mergeCell ref="D192:F192"/>
    <mergeCell ref="G192:P192"/>
    <mergeCell ref="D191:F191"/>
    <mergeCell ref="G191:P191"/>
    <mergeCell ref="U190:W190"/>
    <mergeCell ref="X190:AG190"/>
    <mergeCell ref="D194:F194"/>
    <mergeCell ref="G194:P194"/>
    <mergeCell ref="U194:W194"/>
    <mergeCell ref="X194:AG194"/>
    <mergeCell ref="U191:W191"/>
    <mergeCell ref="X191:AG191"/>
    <mergeCell ref="D193:F193"/>
    <mergeCell ref="G193:P193"/>
    <mergeCell ref="D195:F195"/>
    <mergeCell ref="G195:P195"/>
    <mergeCell ref="U195:W195"/>
    <mergeCell ref="X195:AG195"/>
    <mergeCell ref="D214:F214"/>
    <mergeCell ref="G214:P214"/>
    <mergeCell ref="B208:E210"/>
    <mergeCell ref="G210:AD210"/>
    <mergeCell ref="U214:W214"/>
    <mergeCell ref="X214:AG214"/>
    <mergeCell ref="D220:F220"/>
    <mergeCell ref="G220:P220"/>
    <mergeCell ref="D219:F219"/>
    <mergeCell ref="G219:P219"/>
    <mergeCell ref="D215:F215"/>
    <mergeCell ref="G215:K215"/>
    <mergeCell ref="L215:M215"/>
    <mergeCell ref="N215:P215"/>
    <mergeCell ref="D217:F217"/>
    <mergeCell ref="G217:P217"/>
    <mergeCell ref="U216:W216"/>
    <mergeCell ref="X216:AG216"/>
    <mergeCell ref="D218:F218"/>
    <mergeCell ref="G218:P218"/>
    <mergeCell ref="U218:W218"/>
    <mergeCell ref="X218:AG218"/>
    <mergeCell ref="D216:F216"/>
    <mergeCell ref="G216:P216"/>
    <mergeCell ref="U215:W215"/>
    <mergeCell ref="X215:AB215"/>
    <mergeCell ref="AC215:AD215"/>
    <mergeCell ref="AE215:AG215"/>
    <mergeCell ref="U220:W220"/>
    <mergeCell ref="X220:AG220"/>
    <mergeCell ref="U219:W219"/>
    <mergeCell ref="X219:AG219"/>
    <mergeCell ref="U217:W217"/>
    <mergeCell ref="X217:AG217"/>
    <mergeCell ref="D226:F226"/>
    <mergeCell ref="G226:P226"/>
    <mergeCell ref="U221:W221"/>
    <mergeCell ref="X221:AG221"/>
    <mergeCell ref="U226:W226"/>
    <mergeCell ref="X226:AG226"/>
    <mergeCell ref="D221:F221"/>
    <mergeCell ref="G221:P221"/>
    <mergeCell ref="D227:F227"/>
    <mergeCell ref="G227:K227"/>
    <mergeCell ref="L227:M227"/>
    <mergeCell ref="N227:P227"/>
    <mergeCell ref="D229:F229"/>
    <mergeCell ref="G229:P229"/>
    <mergeCell ref="D228:F228"/>
    <mergeCell ref="G228:P228"/>
    <mergeCell ref="D230:F230"/>
    <mergeCell ref="G230:P230"/>
    <mergeCell ref="D233:F233"/>
    <mergeCell ref="G233:P233"/>
    <mergeCell ref="D232:F232"/>
    <mergeCell ref="G232:P232"/>
    <mergeCell ref="D231:F231"/>
    <mergeCell ref="G231:P231"/>
    <mergeCell ref="U227:W227"/>
    <mergeCell ref="X227:AB227"/>
    <mergeCell ref="AC227:AD227"/>
    <mergeCell ref="AE227:AG227"/>
    <mergeCell ref="U229:W229"/>
    <mergeCell ref="X229:AG229"/>
    <mergeCell ref="U228:W228"/>
    <mergeCell ref="X228:AG228"/>
    <mergeCell ref="U230:W230"/>
    <mergeCell ref="X230:AG230"/>
    <mergeCell ref="U233:W233"/>
    <mergeCell ref="X233:AG233"/>
    <mergeCell ref="U232:W232"/>
    <mergeCell ref="X232:AG232"/>
    <mergeCell ref="U231:W231"/>
    <mergeCell ref="X231:AG231"/>
    <mergeCell ref="D238:F238"/>
    <mergeCell ref="G238:P238"/>
    <mergeCell ref="D239:F239"/>
    <mergeCell ref="G239:K239"/>
    <mergeCell ref="L239:M239"/>
    <mergeCell ref="N239:P239"/>
    <mergeCell ref="U238:W238"/>
    <mergeCell ref="X238:AG238"/>
    <mergeCell ref="U243:W243"/>
    <mergeCell ref="X243:AG243"/>
    <mergeCell ref="U242:W242"/>
    <mergeCell ref="X242:AG242"/>
    <mergeCell ref="U239:W239"/>
    <mergeCell ref="X239:AB239"/>
    <mergeCell ref="AC239:AD239"/>
    <mergeCell ref="AE239:AG239"/>
    <mergeCell ref="D240:F240"/>
    <mergeCell ref="G240:P240"/>
    <mergeCell ref="D242:F242"/>
    <mergeCell ref="G242:P242"/>
    <mergeCell ref="D241:F241"/>
    <mergeCell ref="G241:P241"/>
    <mergeCell ref="U240:W240"/>
    <mergeCell ref="X240:AG240"/>
    <mergeCell ref="D244:F244"/>
    <mergeCell ref="G244:P244"/>
    <mergeCell ref="U244:W244"/>
    <mergeCell ref="X244:AG244"/>
    <mergeCell ref="U241:W241"/>
    <mergeCell ref="X241:AG241"/>
    <mergeCell ref="D243:F243"/>
    <mergeCell ref="G243:P243"/>
    <mergeCell ref="D245:F245"/>
    <mergeCell ref="G245:P245"/>
    <mergeCell ref="U245:W245"/>
    <mergeCell ref="X245:AG245"/>
    <mergeCell ref="D264:F264"/>
    <mergeCell ref="G264:P264"/>
    <mergeCell ref="B258:E260"/>
    <mergeCell ref="G260:AD260"/>
    <mergeCell ref="U264:W264"/>
    <mergeCell ref="X264:AG264"/>
    <mergeCell ref="D270:F270"/>
    <mergeCell ref="G270:P270"/>
    <mergeCell ref="D269:F269"/>
    <mergeCell ref="G269:P269"/>
    <mergeCell ref="D265:F265"/>
    <mergeCell ref="G265:K265"/>
    <mergeCell ref="L265:M265"/>
    <mergeCell ref="N265:P265"/>
    <mergeCell ref="D267:F267"/>
    <mergeCell ref="G267:P267"/>
    <mergeCell ref="U266:W266"/>
    <mergeCell ref="X266:AG266"/>
    <mergeCell ref="D268:F268"/>
    <mergeCell ref="G268:P268"/>
    <mergeCell ref="U268:W268"/>
    <mergeCell ref="X268:AG268"/>
    <mergeCell ref="D266:F266"/>
    <mergeCell ref="G266:P266"/>
    <mergeCell ref="U265:W265"/>
    <mergeCell ref="X265:AB265"/>
    <mergeCell ref="AC265:AD265"/>
    <mergeCell ref="AE265:AG265"/>
    <mergeCell ref="U270:W270"/>
    <mergeCell ref="X270:AG270"/>
    <mergeCell ref="U269:W269"/>
    <mergeCell ref="X269:AG269"/>
    <mergeCell ref="U267:W267"/>
    <mergeCell ref="X267:AG267"/>
    <mergeCell ref="D276:F276"/>
    <mergeCell ref="G276:P276"/>
    <mergeCell ref="U271:W271"/>
    <mergeCell ref="X271:AG271"/>
    <mergeCell ref="U276:W276"/>
    <mergeCell ref="X276:AG276"/>
    <mergeCell ref="D271:F271"/>
    <mergeCell ref="G271:P271"/>
    <mergeCell ref="D277:F277"/>
    <mergeCell ref="G277:K277"/>
    <mergeCell ref="L277:M277"/>
    <mergeCell ref="N277:P277"/>
    <mergeCell ref="D279:F279"/>
    <mergeCell ref="G279:P279"/>
    <mergeCell ref="D278:F278"/>
    <mergeCell ref="G278:P278"/>
    <mergeCell ref="D280:F280"/>
    <mergeCell ref="G280:P280"/>
    <mergeCell ref="D283:F283"/>
    <mergeCell ref="G283:P283"/>
    <mergeCell ref="D282:F282"/>
    <mergeCell ref="G282:P282"/>
    <mergeCell ref="D281:F281"/>
    <mergeCell ref="G281:P281"/>
    <mergeCell ref="U277:W277"/>
    <mergeCell ref="X277:AB277"/>
    <mergeCell ref="AC277:AD277"/>
    <mergeCell ref="AE277:AG277"/>
    <mergeCell ref="U279:W279"/>
    <mergeCell ref="X279:AG279"/>
    <mergeCell ref="U278:W278"/>
    <mergeCell ref="X278:AG278"/>
    <mergeCell ref="U280:W280"/>
    <mergeCell ref="X280:AG280"/>
    <mergeCell ref="U283:W283"/>
    <mergeCell ref="X283:AG283"/>
    <mergeCell ref="U282:W282"/>
    <mergeCell ref="X282:AG282"/>
    <mergeCell ref="U281:W281"/>
    <mergeCell ref="X281:AG281"/>
    <mergeCell ref="D288:F288"/>
    <mergeCell ref="G288:P288"/>
    <mergeCell ref="D289:F289"/>
    <mergeCell ref="G289:K289"/>
    <mergeCell ref="L289:M289"/>
    <mergeCell ref="N289:P289"/>
    <mergeCell ref="U288:W288"/>
    <mergeCell ref="X288:AG288"/>
    <mergeCell ref="U293:W293"/>
    <mergeCell ref="X293:AG293"/>
    <mergeCell ref="U292:W292"/>
    <mergeCell ref="X292:AG292"/>
    <mergeCell ref="U289:W289"/>
    <mergeCell ref="X289:AB289"/>
    <mergeCell ref="AC289:AD289"/>
    <mergeCell ref="AE289:AG289"/>
    <mergeCell ref="D290:F290"/>
    <mergeCell ref="G290:P290"/>
    <mergeCell ref="D292:F292"/>
    <mergeCell ref="G292:P292"/>
    <mergeCell ref="D291:F291"/>
    <mergeCell ref="G291:P291"/>
    <mergeCell ref="U290:W290"/>
    <mergeCell ref="X290:AG290"/>
    <mergeCell ref="D294:F294"/>
    <mergeCell ref="G294:P294"/>
    <mergeCell ref="U294:W294"/>
    <mergeCell ref="X294:AG294"/>
    <mergeCell ref="U291:W291"/>
    <mergeCell ref="X291:AG291"/>
    <mergeCell ref="D293:F293"/>
    <mergeCell ref="G293:P293"/>
    <mergeCell ref="D295:F295"/>
    <mergeCell ref="G295:P295"/>
    <mergeCell ref="U295:W295"/>
    <mergeCell ref="X295:AG295"/>
    <mergeCell ref="D314:F314"/>
    <mergeCell ref="G314:P314"/>
    <mergeCell ref="B308:E310"/>
    <mergeCell ref="G310:AD310"/>
    <mergeCell ref="U314:W314"/>
    <mergeCell ref="X314:AG314"/>
    <mergeCell ref="D320:F320"/>
    <mergeCell ref="G320:P320"/>
    <mergeCell ref="D319:F319"/>
    <mergeCell ref="G319:P319"/>
    <mergeCell ref="D315:F315"/>
    <mergeCell ref="G315:K315"/>
    <mergeCell ref="L315:M315"/>
    <mergeCell ref="N315:P315"/>
    <mergeCell ref="D317:F317"/>
    <mergeCell ref="G317:P317"/>
    <mergeCell ref="U316:W316"/>
    <mergeCell ref="X316:AG316"/>
    <mergeCell ref="D318:F318"/>
    <mergeCell ref="G318:P318"/>
    <mergeCell ref="U318:W318"/>
    <mergeCell ref="X318:AG318"/>
    <mergeCell ref="D316:F316"/>
    <mergeCell ref="G316:P316"/>
    <mergeCell ref="U315:W315"/>
    <mergeCell ref="X315:AB315"/>
    <mergeCell ref="AC315:AD315"/>
    <mergeCell ref="AE315:AG315"/>
    <mergeCell ref="U320:W320"/>
    <mergeCell ref="X320:AG320"/>
    <mergeCell ref="U319:W319"/>
    <mergeCell ref="X319:AG319"/>
    <mergeCell ref="U317:W317"/>
    <mergeCell ref="X317:AG317"/>
    <mergeCell ref="D326:F326"/>
    <mergeCell ref="G326:P326"/>
    <mergeCell ref="U321:W321"/>
    <mergeCell ref="X321:AG321"/>
    <mergeCell ref="U326:W326"/>
    <mergeCell ref="X326:AG326"/>
    <mergeCell ref="D321:F321"/>
    <mergeCell ref="G321:P321"/>
    <mergeCell ref="D327:F327"/>
    <mergeCell ref="G327:K327"/>
    <mergeCell ref="L327:M327"/>
    <mergeCell ref="N327:P327"/>
    <mergeCell ref="D329:F329"/>
    <mergeCell ref="G329:P329"/>
    <mergeCell ref="D328:F328"/>
    <mergeCell ref="G328:P328"/>
    <mergeCell ref="D330:F330"/>
    <mergeCell ref="G330:P330"/>
    <mergeCell ref="D333:F333"/>
    <mergeCell ref="G333:P333"/>
    <mergeCell ref="D332:F332"/>
    <mergeCell ref="G332:P332"/>
    <mergeCell ref="D331:F331"/>
    <mergeCell ref="G331:P331"/>
    <mergeCell ref="U327:W327"/>
    <mergeCell ref="X327:AB327"/>
    <mergeCell ref="AC327:AD327"/>
    <mergeCell ref="AE327:AG327"/>
    <mergeCell ref="U329:W329"/>
    <mergeCell ref="X329:AG329"/>
    <mergeCell ref="U328:W328"/>
    <mergeCell ref="X328:AG328"/>
    <mergeCell ref="U330:W330"/>
    <mergeCell ref="X330:AG330"/>
    <mergeCell ref="U333:W333"/>
    <mergeCell ref="X333:AG333"/>
    <mergeCell ref="U332:W332"/>
    <mergeCell ref="X332:AG332"/>
    <mergeCell ref="U331:W331"/>
    <mergeCell ref="X331:AG331"/>
    <mergeCell ref="D338:F338"/>
    <mergeCell ref="G338:P338"/>
    <mergeCell ref="D339:F339"/>
    <mergeCell ref="G339:K339"/>
    <mergeCell ref="L339:M339"/>
    <mergeCell ref="N339:P339"/>
    <mergeCell ref="U338:W338"/>
    <mergeCell ref="X338:AG338"/>
    <mergeCell ref="U343:W343"/>
    <mergeCell ref="X343:AG343"/>
    <mergeCell ref="U342:W342"/>
    <mergeCell ref="X342:AG342"/>
    <mergeCell ref="U339:W339"/>
    <mergeCell ref="X339:AB339"/>
    <mergeCell ref="AC339:AD339"/>
    <mergeCell ref="AE339:AG339"/>
    <mergeCell ref="D340:F340"/>
    <mergeCell ref="G340:P340"/>
    <mergeCell ref="D342:F342"/>
    <mergeCell ref="G342:P342"/>
    <mergeCell ref="D341:F341"/>
    <mergeCell ref="G341:P341"/>
    <mergeCell ref="U340:W340"/>
    <mergeCell ref="X340:AG340"/>
    <mergeCell ref="D344:F344"/>
    <mergeCell ref="G344:P344"/>
    <mergeCell ref="U344:W344"/>
    <mergeCell ref="X344:AG344"/>
    <mergeCell ref="U341:W341"/>
    <mergeCell ref="X341:AG341"/>
    <mergeCell ref="D343:F343"/>
    <mergeCell ref="G343:P343"/>
    <mergeCell ref="D345:F345"/>
    <mergeCell ref="G345:P345"/>
    <mergeCell ref="U345:W345"/>
    <mergeCell ref="X345:AG345"/>
    <mergeCell ref="D364:F364"/>
    <mergeCell ref="G364:P364"/>
    <mergeCell ref="B358:E360"/>
    <mergeCell ref="G360:AD360"/>
    <mergeCell ref="U364:W364"/>
    <mergeCell ref="X364:AG364"/>
    <mergeCell ref="D370:F370"/>
    <mergeCell ref="G370:P370"/>
    <mergeCell ref="D369:F369"/>
    <mergeCell ref="G369:P369"/>
    <mergeCell ref="D365:F365"/>
    <mergeCell ref="G365:K365"/>
    <mergeCell ref="L365:M365"/>
    <mergeCell ref="N365:P365"/>
    <mergeCell ref="D367:F367"/>
    <mergeCell ref="G367:P367"/>
    <mergeCell ref="U366:W366"/>
    <mergeCell ref="X366:AG366"/>
    <mergeCell ref="D368:F368"/>
    <mergeCell ref="G368:P368"/>
    <mergeCell ref="U368:W368"/>
    <mergeCell ref="X368:AG368"/>
    <mergeCell ref="D366:F366"/>
    <mergeCell ref="G366:P366"/>
    <mergeCell ref="U365:W365"/>
    <mergeCell ref="X365:AB365"/>
    <mergeCell ref="AC365:AD365"/>
    <mergeCell ref="AE365:AG365"/>
    <mergeCell ref="U370:W370"/>
    <mergeCell ref="X370:AG370"/>
    <mergeCell ref="U369:W369"/>
    <mergeCell ref="X369:AG369"/>
    <mergeCell ref="U367:W367"/>
    <mergeCell ref="X367:AG367"/>
    <mergeCell ref="D376:F376"/>
    <mergeCell ref="G376:P376"/>
    <mergeCell ref="U371:W371"/>
    <mergeCell ref="X371:AG371"/>
    <mergeCell ref="U376:W376"/>
    <mergeCell ref="X376:AG376"/>
    <mergeCell ref="D371:F371"/>
    <mergeCell ref="G371:P371"/>
    <mergeCell ref="D377:F377"/>
    <mergeCell ref="G377:K377"/>
    <mergeCell ref="L377:M377"/>
    <mergeCell ref="N377:P377"/>
    <mergeCell ref="D379:F379"/>
    <mergeCell ref="G379:P379"/>
    <mergeCell ref="D378:F378"/>
    <mergeCell ref="G378:P378"/>
    <mergeCell ref="D380:F380"/>
    <mergeCell ref="G380:P380"/>
    <mergeCell ref="D383:F383"/>
    <mergeCell ref="G383:P383"/>
    <mergeCell ref="D382:F382"/>
    <mergeCell ref="G382:P382"/>
    <mergeCell ref="D381:F381"/>
    <mergeCell ref="G381:P381"/>
    <mergeCell ref="U377:W377"/>
    <mergeCell ref="X377:AB377"/>
    <mergeCell ref="AC377:AD377"/>
    <mergeCell ref="AE377:AG377"/>
    <mergeCell ref="U379:W379"/>
    <mergeCell ref="X379:AG379"/>
    <mergeCell ref="U378:W378"/>
    <mergeCell ref="X378:AG378"/>
    <mergeCell ref="U380:W380"/>
    <mergeCell ref="X380:AG380"/>
    <mergeCell ref="U383:W383"/>
    <mergeCell ref="X383:AG383"/>
    <mergeCell ref="U382:W382"/>
    <mergeCell ref="X382:AG382"/>
    <mergeCell ref="U381:W381"/>
    <mergeCell ref="X381:AG381"/>
    <mergeCell ref="D388:F388"/>
    <mergeCell ref="G388:P388"/>
    <mergeCell ref="D389:F389"/>
    <mergeCell ref="G389:K389"/>
    <mergeCell ref="L389:M389"/>
    <mergeCell ref="N389:P389"/>
    <mergeCell ref="U388:W388"/>
    <mergeCell ref="X388:AG388"/>
    <mergeCell ref="U393:W393"/>
    <mergeCell ref="X393:AG393"/>
    <mergeCell ref="U392:W392"/>
    <mergeCell ref="X392:AG392"/>
    <mergeCell ref="U389:W389"/>
    <mergeCell ref="X389:AB389"/>
    <mergeCell ref="AC389:AD389"/>
    <mergeCell ref="AE389:AG389"/>
    <mergeCell ref="D390:F390"/>
    <mergeCell ref="G390:P390"/>
    <mergeCell ref="D392:F392"/>
    <mergeCell ref="G392:P392"/>
    <mergeCell ref="D391:F391"/>
    <mergeCell ref="G391:P391"/>
    <mergeCell ref="U390:W390"/>
    <mergeCell ref="X390:AG390"/>
    <mergeCell ref="D394:F394"/>
    <mergeCell ref="G394:P394"/>
    <mergeCell ref="U394:W394"/>
    <mergeCell ref="X394:AG394"/>
    <mergeCell ref="U391:W391"/>
    <mergeCell ref="X391:AG391"/>
    <mergeCell ref="D393:F393"/>
    <mergeCell ref="G393:P393"/>
    <mergeCell ref="D395:F395"/>
    <mergeCell ref="G395:P395"/>
    <mergeCell ref="U395:W395"/>
    <mergeCell ref="X395:AG395"/>
    <mergeCell ref="D414:F414"/>
    <mergeCell ref="G414:P414"/>
    <mergeCell ref="B408:E410"/>
    <mergeCell ref="G410:AD410"/>
    <mergeCell ref="U414:W414"/>
    <mergeCell ref="X414:AG414"/>
    <mergeCell ref="D420:F420"/>
    <mergeCell ref="G420:P420"/>
    <mergeCell ref="D419:F419"/>
    <mergeCell ref="G419:P419"/>
    <mergeCell ref="D415:F415"/>
    <mergeCell ref="G415:K415"/>
    <mergeCell ref="L415:M415"/>
    <mergeCell ref="N415:P415"/>
    <mergeCell ref="D417:F417"/>
    <mergeCell ref="G417:P417"/>
    <mergeCell ref="U416:W416"/>
    <mergeCell ref="X416:AG416"/>
    <mergeCell ref="D418:F418"/>
    <mergeCell ref="G418:P418"/>
    <mergeCell ref="U418:W418"/>
    <mergeCell ref="X418:AG418"/>
    <mergeCell ref="D416:F416"/>
    <mergeCell ref="G416:P416"/>
    <mergeCell ref="U415:W415"/>
    <mergeCell ref="X415:AB415"/>
    <mergeCell ref="AC415:AD415"/>
    <mergeCell ref="AE415:AG415"/>
    <mergeCell ref="U420:W420"/>
    <mergeCell ref="X420:AG420"/>
    <mergeCell ref="U419:W419"/>
    <mergeCell ref="X419:AG419"/>
    <mergeCell ref="U417:W417"/>
    <mergeCell ref="X417:AG417"/>
    <mergeCell ref="D426:F426"/>
    <mergeCell ref="G426:P426"/>
    <mergeCell ref="U421:W421"/>
    <mergeCell ref="X421:AG421"/>
    <mergeCell ref="U426:W426"/>
    <mergeCell ref="X426:AG426"/>
    <mergeCell ref="D421:F421"/>
    <mergeCell ref="G421:P421"/>
    <mergeCell ref="D427:F427"/>
    <mergeCell ref="G427:K427"/>
    <mergeCell ref="L427:M427"/>
    <mergeCell ref="N427:P427"/>
    <mergeCell ref="D429:F429"/>
    <mergeCell ref="G429:P429"/>
    <mergeCell ref="D428:F428"/>
    <mergeCell ref="G428:P428"/>
    <mergeCell ref="D430:F430"/>
    <mergeCell ref="G430:P430"/>
    <mergeCell ref="D433:F433"/>
    <mergeCell ref="G433:P433"/>
    <mergeCell ref="D432:F432"/>
    <mergeCell ref="G432:P432"/>
    <mergeCell ref="D431:F431"/>
    <mergeCell ref="G431:P431"/>
    <mergeCell ref="U427:W427"/>
    <mergeCell ref="X427:AB427"/>
    <mergeCell ref="AC427:AD427"/>
    <mergeCell ref="AE427:AG427"/>
    <mergeCell ref="U429:W429"/>
    <mergeCell ref="X429:AG429"/>
    <mergeCell ref="U428:W428"/>
    <mergeCell ref="X428:AG428"/>
    <mergeCell ref="U430:W430"/>
    <mergeCell ref="X430:AG430"/>
    <mergeCell ref="U433:W433"/>
    <mergeCell ref="X433:AG433"/>
    <mergeCell ref="U432:W432"/>
    <mergeCell ref="X432:AG432"/>
    <mergeCell ref="U431:W431"/>
    <mergeCell ref="X431:AG431"/>
    <mergeCell ref="D438:F438"/>
    <mergeCell ref="G438:P438"/>
    <mergeCell ref="D439:F439"/>
    <mergeCell ref="G439:K439"/>
    <mergeCell ref="L439:M439"/>
    <mergeCell ref="N439:P439"/>
    <mergeCell ref="U438:W438"/>
    <mergeCell ref="X438:AG438"/>
    <mergeCell ref="U443:W443"/>
    <mergeCell ref="X443:AG443"/>
    <mergeCell ref="U442:W442"/>
    <mergeCell ref="X442:AG442"/>
    <mergeCell ref="U439:W439"/>
    <mergeCell ref="X439:AB439"/>
    <mergeCell ref="AC439:AD439"/>
    <mergeCell ref="AE439:AG439"/>
    <mergeCell ref="D440:F440"/>
    <mergeCell ref="G440:P440"/>
    <mergeCell ref="D442:F442"/>
    <mergeCell ref="G442:P442"/>
    <mergeCell ref="D441:F441"/>
    <mergeCell ref="G441:P441"/>
    <mergeCell ref="U440:W440"/>
    <mergeCell ref="X440:AG440"/>
    <mergeCell ref="D444:F444"/>
    <mergeCell ref="G444:P444"/>
    <mergeCell ref="U444:W444"/>
    <mergeCell ref="X444:AG444"/>
    <mergeCell ref="U441:W441"/>
    <mergeCell ref="X441:AG441"/>
    <mergeCell ref="D443:F443"/>
    <mergeCell ref="G443:P443"/>
    <mergeCell ref="D445:F445"/>
    <mergeCell ref="G445:P445"/>
    <mergeCell ref="U445:W445"/>
    <mergeCell ref="X445:AG445"/>
    <mergeCell ref="D464:F464"/>
    <mergeCell ref="G464:P464"/>
    <mergeCell ref="B458:E460"/>
    <mergeCell ref="G460:AD460"/>
    <mergeCell ref="U464:W464"/>
    <mergeCell ref="X464:AG464"/>
    <mergeCell ref="D470:F470"/>
    <mergeCell ref="G470:P470"/>
    <mergeCell ref="D469:F469"/>
    <mergeCell ref="G469:P469"/>
    <mergeCell ref="D465:F465"/>
    <mergeCell ref="G465:K465"/>
    <mergeCell ref="L465:M465"/>
    <mergeCell ref="N465:P465"/>
    <mergeCell ref="D467:F467"/>
    <mergeCell ref="G467:P467"/>
    <mergeCell ref="U466:W466"/>
    <mergeCell ref="X466:AG466"/>
    <mergeCell ref="D468:F468"/>
    <mergeCell ref="G468:P468"/>
    <mergeCell ref="U468:W468"/>
    <mergeCell ref="X468:AG468"/>
    <mergeCell ref="D466:F466"/>
    <mergeCell ref="G466:P466"/>
    <mergeCell ref="U465:W465"/>
    <mergeCell ref="X465:AB465"/>
    <mergeCell ref="AC465:AD465"/>
    <mergeCell ref="AE465:AG465"/>
    <mergeCell ref="U470:W470"/>
    <mergeCell ref="X470:AG470"/>
    <mergeCell ref="U469:W469"/>
    <mergeCell ref="X469:AG469"/>
    <mergeCell ref="U467:W467"/>
    <mergeCell ref="X467:AG467"/>
    <mergeCell ref="D476:F476"/>
    <mergeCell ref="G476:P476"/>
    <mergeCell ref="U471:W471"/>
    <mergeCell ref="X471:AG471"/>
    <mergeCell ref="U476:W476"/>
    <mergeCell ref="X476:AG476"/>
    <mergeCell ref="D471:F471"/>
    <mergeCell ref="G471:P471"/>
    <mergeCell ref="D477:F477"/>
    <mergeCell ref="G477:K477"/>
    <mergeCell ref="L477:M477"/>
    <mergeCell ref="N477:P477"/>
    <mergeCell ref="D479:F479"/>
    <mergeCell ref="G479:P479"/>
    <mergeCell ref="D478:F478"/>
    <mergeCell ref="G478:P478"/>
    <mergeCell ref="D480:F480"/>
    <mergeCell ref="G480:P480"/>
    <mergeCell ref="D483:F483"/>
    <mergeCell ref="G483:P483"/>
    <mergeCell ref="D482:F482"/>
    <mergeCell ref="G482:P482"/>
    <mergeCell ref="D481:F481"/>
    <mergeCell ref="G481:P481"/>
    <mergeCell ref="U481:W481"/>
    <mergeCell ref="X481:AG481"/>
    <mergeCell ref="U477:W477"/>
    <mergeCell ref="X477:AB477"/>
    <mergeCell ref="AC477:AD477"/>
    <mergeCell ref="AE477:AG477"/>
    <mergeCell ref="U479:W479"/>
    <mergeCell ref="X479:AG479"/>
    <mergeCell ref="U478:W478"/>
    <mergeCell ref="X478:AG478"/>
    <mergeCell ref="D492:F492"/>
    <mergeCell ref="G492:P492"/>
    <mergeCell ref="D491:F491"/>
    <mergeCell ref="G491:P491"/>
    <mergeCell ref="U480:W480"/>
    <mergeCell ref="X480:AG480"/>
    <mergeCell ref="U483:W483"/>
    <mergeCell ref="X483:AG483"/>
    <mergeCell ref="U482:W482"/>
    <mergeCell ref="X482:AG482"/>
    <mergeCell ref="D488:F488"/>
    <mergeCell ref="G488:P488"/>
    <mergeCell ref="D489:F489"/>
    <mergeCell ref="G489:K489"/>
    <mergeCell ref="L489:M489"/>
    <mergeCell ref="N489:P489"/>
    <mergeCell ref="U495:W495"/>
    <mergeCell ref="X495:AG495"/>
    <mergeCell ref="U494:W494"/>
    <mergeCell ref="X494:AG494"/>
    <mergeCell ref="D495:F495"/>
    <mergeCell ref="G495:P495"/>
    <mergeCell ref="D494:F494"/>
    <mergeCell ref="G494:P494"/>
    <mergeCell ref="D493:F493"/>
    <mergeCell ref="G493:P493"/>
    <mergeCell ref="U488:W488"/>
    <mergeCell ref="X488:AG488"/>
    <mergeCell ref="U493:W493"/>
    <mergeCell ref="X493:AG493"/>
    <mergeCell ref="U492:W492"/>
    <mergeCell ref="X492:AG492"/>
    <mergeCell ref="D490:F490"/>
    <mergeCell ref="G490:P490"/>
    <mergeCell ref="U489:W489"/>
    <mergeCell ref="X489:AB489"/>
    <mergeCell ref="AC489:AD489"/>
    <mergeCell ref="AE489:AG489"/>
    <mergeCell ref="U491:W491"/>
    <mergeCell ref="X491:AG491"/>
    <mergeCell ref="U490:W490"/>
    <mergeCell ref="X490:AG490"/>
  </mergeCells>
  <phoneticPr fontId="12"/>
  <conditionalFormatting sqref="D28:F28">
    <cfRule type="expression" dxfId="175" priority="59" stopIfTrue="1">
      <formula>$Q$15</formula>
    </cfRule>
  </conditionalFormatting>
  <conditionalFormatting sqref="D30:F30">
    <cfRule type="expression" dxfId="174" priority="116" stopIfTrue="1">
      <formula>$Q$15</formula>
    </cfRule>
  </conditionalFormatting>
  <conditionalFormatting sqref="D40:F40">
    <cfRule type="expression" dxfId="173" priority="57" stopIfTrue="1">
      <formula>$Q$15</formula>
    </cfRule>
  </conditionalFormatting>
  <conditionalFormatting sqref="D42:F42">
    <cfRule type="expression" dxfId="172" priority="114" stopIfTrue="1">
      <formula>$Q$15</formula>
    </cfRule>
  </conditionalFormatting>
  <conditionalFormatting sqref="D66:F66">
    <cfRule type="expression" dxfId="171" priority="55" stopIfTrue="1">
      <formula>$Q$15</formula>
    </cfRule>
  </conditionalFormatting>
  <conditionalFormatting sqref="D68:F68">
    <cfRule type="expression" dxfId="170" priority="112" stopIfTrue="1">
      <formula>$Q$15</formula>
    </cfRule>
  </conditionalFormatting>
  <conditionalFormatting sqref="D78:F78">
    <cfRule type="expression" dxfId="169" priority="53" stopIfTrue="1">
      <formula>$Q$15</formula>
    </cfRule>
  </conditionalFormatting>
  <conditionalFormatting sqref="D80:F80">
    <cfRule type="expression" dxfId="168" priority="110" stopIfTrue="1">
      <formula>$Q$15</formula>
    </cfRule>
  </conditionalFormatting>
  <conditionalFormatting sqref="D90:F90">
    <cfRule type="expression" dxfId="167" priority="51" stopIfTrue="1">
      <formula>$Q$15</formula>
    </cfRule>
  </conditionalFormatting>
  <conditionalFormatting sqref="D92:F92">
    <cfRule type="expression" dxfId="166" priority="108" stopIfTrue="1">
      <formula>$Q$15</formula>
    </cfRule>
  </conditionalFormatting>
  <conditionalFormatting sqref="D116:F116">
    <cfRule type="expression" dxfId="165" priority="49" stopIfTrue="1">
      <formula>$Q$15</formula>
    </cfRule>
  </conditionalFormatting>
  <conditionalFormatting sqref="D118:F118">
    <cfRule type="expression" dxfId="164" priority="106" stopIfTrue="1">
      <formula>$Q$15</formula>
    </cfRule>
  </conditionalFormatting>
  <conditionalFormatting sqref="D128:F128">
    <cfRule type="expression" dxfId="163" priority="47" stopIfTrue="1">
      <formula>$Q$15</formula>
    </cfRule>
  </conditionalFormatting>
  <conditionalFormatting sqref="D130:F130">
    <cfRule type="expression" dxfId="162" priority="104" stopIfTrue="1">
      <formula>$Q$15</formula>
    </cfRule>
  </conditionalFormatting>
  <conditionalFormatting sqref="D140:F140">
    <cfRule type="expression" dxfId="161" priority="45" stopIfTrue="1">
      <formula>$Q$15</formula>
    </cfRule>
  </conditionalFormatting>
  <conditionalFormatting sqref="D142:F142">
    <cfRule type="expression" dxfId="160" priority="102" stopIfTrue="1">
      <formula>$Q$15</formula>
    </cfRule>
  </conditionalFormatting>
  <conditionalFormatting sqref="D166:F166">
    <cfRule type="expression" dxfId="159" priority="43" stopIfTrue="1">
      <formula>$Q$15</formula>
    </cfRule>
  </conditionalFormatting>
  <conditionalFormatting sqref="D168:F168">
    <cfRule type="expression" dxfId="158" priority="100" stopIfTrue="1">
      <formula>$Q$15</formula>
    </cfRule>
  </conditionalFormatting>
  <conditionalFormatting sqref="D178:F178">
    <cfRule type="expression" dxfId="157" priority="40" stopIfTrue="1">
      <formula>$Q$15</formula>
    </cfRule>
  </conditionalFormatting>
  <conditionalFormatting sqref="D180:F180">
    <cfRule type="expression" dxfId="156" priority="98" stopIfTrue="1">
      <formula>$Q$15</formula>
    </cfRule>
  </conditionalFormatting>
  <conditionalFormatting sqref="D190:F190">
    <cfRule type="expression" dxfId="155" priority="38" stopIfTrue="1">
      <formula>$Q$15</formula>
    </cfRule>
  </conditionalFormatting>
  <conditionalFormatting sqref="D192:F192">
    <cfRule type="expression" dxfId="154" priority="96" stopIfTrue="1">
      <formula>$Q$15</formula>
    </cfRule>
  </conditionalFormatting>
  <conditionalFormatting sqref="D216:F216">
    <cfRule type="expression" dxfId="153" priority="36" stopIfTrue="1">
      <formula>$Q$15</formula>
    </cfRule>
  </conditionalFormatting>
  <conditionalFormatting sqref="D218:F218">
    <cfRule type="expression" dxfId="152" priority="94" stopIfTrue="1">
      <formula>$Q$15</formula>
    </cfRule>
  </conditionalFormatting>
  <conditionalFormatting sqref="D228:F228">
    <cfRule type="expression" dxfId="151" priority="34" stopIfTrue="1">
      <formula>$Q$15</formula>
    </cfRule>
  </conditionalFormatting>
  <conditionalFormatting sqref="D230:F230">
    <cfRule type="expression" dxfId="150" priority="92" stopIfTrue="1">
      <formula>$Q$15</formula>
    </cfRule>
  </conditionalFormatting>
  <conditionalFormatting sqref="D240:F240">
    <cfRule type="expression" dxfId="149" priority="32" stopIfTrue="1">
      <formula>$Q$15</formula>
    </cfRule>
  </conditionalFormatting>
  <conditionalFormatting sqref="D242:F242">
    <cfRule type="expression" dxfId="148" priority="90" stopIfTrue="1">
      <formula>$Q$15</formula>
    </cfRule>
  </conditionalFormatting>
  <conditionalFormatting sqref="D266:F266">
    <cfRule type="expression" dxfId="147" priority="30" stopIfTrue="1">
      <formula>$Q$15</formula>
    </cfRule>
  </conditionalFormatting>
  <conditionalFormatting sqref="D268:F268">
    <cfRule type="expression" dxfId="146" priority="88" stopIfTrue="1">
      <formula>$Q$15</formula>
    </cfRule>
  </conditionalFormatting>
  <conditionalFormatting sqref="D278:F278">
    <cfRule type="expression" dxfId="145" priority="28" stopIfTrue="1">
      <formula>$Q$15</formula>
    </cfRule>
  </conditionalFormatting>
  <conditionalFormatting sqref="D280:F280">
    <cfRule type="expression" dxfId="144" priority="86" stopIfTrue="1">
      <formula>$Q$15</formula>
    </cfRule>
  </conditionalFormatting>
  <conditionalFormatting sqref="D290:F290">
    <cfRule type="expression" dxfId="143" priority="26" stopIfTrue="1">
      <formula>$Q$15</formula>
    </cfRule>
  </conditionalFormatting>
  <conditionalFormatting sqref="D292:F292">
    <cfRule type="expression" dxfId="142" priority="84" stopIfTrue="1">
      <formula>$Q$15</formula>
    </cfRule>
  </conditionalFormatting>
  <conditionalFormatting sqref="D316:F316">
    <cfRule type="expression" dxfId="141" priority="24" stopIfTrue="1">
      <formula>$Q$15</formula>
    </cfRule>
  </conditionalFormatting>
  <conditionalFormatting sqref="D318:F318">
    <cfRule type="expression" dxfId="140" priority="82" stopIfTrue="1">
      <formula>$Q$15</formula>
    </cfRule>
  </conditionalFormatting>
  <conditionalFormatting sqref="D328:F328">
    <cfRule type="expression" dxfId="139" priority="22" stopIfTrue="1">
      <formula>$Q$15</formula>
    </cfRule>
  </conditionalFormatting>
  <conditionalFormatting sqref="D340:F340">
    <cfRule type="expression" dxfId="138" priority="20" stopIfTrue="1">
      <formula>$Q$15</formula>
    </cfRule>
  </conditionalFormatting>
  <conditionalFormatting sqref="D342:F342">
    <cfRule type="expression" dxfId="137" priority="80" stopIfTrue="1">
      <formula>$Q$15</formula>
    </cfRule>
  </conditionalFormatting>
  <conditionalFormatting sqref="D366:F366">
    <cfRule type="expression" dxfId="136" priority="18" stopIfTrue="1">
      <formula>$Q$15</formula>
    </cfRule>
  </conditionalFormatting>
  <conditionalFormatting sqref="D368:F368">
    <cfRule type="expression" dxfId="135" priority="78" stopIfTrue="1">
      <formula>$Q$15</formula>
    </cfRule>
  </conditionalFormatting>
  <conditionalFormatting sqref="D378:F378">
    <cfRule type="expression" dxfId="134" priority="16" stopIfTrue="1">
      <formula>$Q$15</formula>
    </cfRule>
  </conditionalFormatting>
  <conditionalFormatting sqref="D380:F380">
    <cfRule type="expression" dxfId="133" priority="76" stopIfTrue="1">
      <formula>$Q$15</formula>
    </cfRule>
  </conditionalFormatting>
  <conditionalFormatting sqref="D390:F390">
    <cfRule type="expression" dxfId="132" priority="14" stopIfTrue="1">
      <formula>$Q$15</formula>
    </cfRule>
  </conditionalFormatting>
  <conditionalFormatting sqref="D392:F392">
    <cfRule type="expression" dxfId="131" priority="74" stopIfTrue="1">
      <formula>$Q$15</formula>
    </cfRule>
  </conditionalFormatting>
  <conditionalFormatting sqref="D416:F416">
    <cfRule type="expression" dxfId="130" priority="12" stopIfTrue="1">
      <formula>$Q$15</formula>
    </cfRule>
  </conditionalFormatting>
  <conditionalFormatting sqref="D418:F418">
    <cfRule type="expression" dxfId="129" priority="72" stopIfTrue="1">
      <formula>$Q$15</formula>
    </cfRule>
  </conditionalFormatting>
  <conditionalFormatting sqref="D428:F428">
    <cfRule type="expression" dxfId="128" priority="10" stopIfTrue="1">
      <formula>$Q$15</formula>
    </cfRule>
  </conditionalFormatting>
  <conditionalFormatting sqref="D430:F430">
    <cfRule type="expression" dxfId="127" priority="70" stopIfTrue="1">
      <formula>$Q$15</formula>
    </cfRule>
  </conditionalFormatting>
  <conditionalFormatting sqref="D440:F440">
    <cfRule type="expression" dxfId="126" priority="8" stopIfTrue="1">
      <formula>$Q$15</formula>
    </cfRule>
  </conditionalFormatting>
  <conditionalFormatting sqref="D442:F442">
    <cfRule type="expression" dxfId="125" priority="68" stopIfTrue="1">
      <formula>$Q$15</formula>
    </cfRule>
  </conditionalFormatting>
  <conditionalFormatting sqref="D466:F466">
    <cfRule type="expression" dxfId="124" priority="6" stopIfTrue="1">
      <formula>$Q$15</formula>
    </cfRule>
  </conditionalFormatting>
  <conditionalFormatting sqref="D468:F468">
    <cfRule type="expression" dxfId="123" priority="66" stopIfTrue="1">
      <formula>$Q$15</formula>
    </cfRule>
  </conditionalFormatting>
  <conditionalFormatting sqref="D478:F478">
    <cfRule type="expression" dxfId="122" priority="4" stopIfTrue="1">
      <formula>$Q$15</formula>
    </cfRule>
  </conditionalFormatting>
  <conditionalFormatting sqref="D480:F480">
    <cfRule type="expression" dxfId="121" priority="64" stopIfTrue="1">
      <formula>$Q$15</formula>
    </cfRule>
  </conditionalFormatting>
  <conditionalFormatting sqref="D490:F490">
    <cfRule type="expression" dxfId="120" priority="2" stopIfTrue="1">
      <formula>$Q$15</formula>
    </cfRule>
  </conditionalFormatting>
  <conditionalFormatting sqref="D492:F492">
    <cfRule type="expression" dxfId="119" priority="62" stopIfTrue="1">
      <formula>$Q$15</formula>
    </cfRule>
  </conditionalFormatting>
  <conditionalFormatting sqref="D14:P21">
    <cfRule type="expression" dxfId="118" priority="119" stopIfTrue="1">
      <formula>$Q$15</formula>
    </cfRule>
  </conditionalFormatting>
  <conditionalFormatting sqref="D26:P27 G28:P28 D29:P29 G30:P30 D31:P33">
    <cfRule type="expression" dxfId="117" priority="122" stopIfTrue="1">
      <formula>$Q$27</formula>
    </cfRule>
  </conditionalFormatting>
  <conditionalFormatting sqref="D38:P39 G40:P40 D41:P41 G42:P42 D43:P45">
    <cfRule type="expression" dxfId="116" priority="236" stopIfTrue="1">
      <formula>$Q$39</formula>
    </cfRule>
  </conditionalFormatting>
  <conditionalFormatting sqref="D64:P65 D67:F67 G68:P71 D69:F71">
    <cfRule type="expression" dxfId="115" priority="226" stopIfTrue="1">
      <formula>$Q$65</formula>
    </cfRule>
  </conditionalFormatting>
  <conditionalFormatting sqref="D76:P77 G78:P78 D79:P79 G80:P80 D81:P83">
    <cfRule type="expression" dxfId="114" priority="230" stopIfTrue="1">
      <formula>$Q$77</formula>
    </cfRule>
  </conditionalFormatting>
  <conditionalFormatting sqref="D88:P89 G90:P90 D91:P91 G92:P92 D93:P94">
    <cfRule type="expression" dxfId="113" priority="222" stopIfTrue="1">
      <formula>$Q$89</formula>
    </cfRule>
  </conditionalFormatting>
  <conditionalFormatting sqref="D114:P115 G116:P116 D117:P117 G118:P118 D119:P121">
    <cfRule type="expression" dxfId="112" priority="214" stopIfTrue="1">
      <formula>$Q$115</formula>
    </cfRule>
  </conditionalFormatting>
  <conditionalFormatting sqref="D126:P127 G128:P128 D129:P129 G130:P130 D131:P133">
    <cfRule type="expression" dxfId="111" priority="218" stopIfTrue="1">
      <formula>$Q$127</formula>
    </cfRule>
  </conditionalFormatting>
  <conditionalFormatting sqref="D138:P139 G140:P140 D141:P141 G142:P142 D143:P145">
    <cfRule type="expression" dxfId="110" priority="210" stopIfTrue="1">
      <formula>$Q$139</formula>
    </cfRule>
  </conditionalFormatting>
  <conditionalFormatting sqref="D164:P165 G166:P166 D167:P167 G168:P168 D169:P171">
    <cfRule type="expression" dxfId="109" priority="202" stopIfTrue="1">
      <formula>$Q$165</formula>
    </cfRule>
  </conditionalFormatting>
  <conditionalFormatting sqref="D176:P177 G178:P178 D179:P179 G180:P180 D181:P183">
    <cfRule type="expression" dxfId="108" priority="206" stopIfTrue="1">
      <formula>$Q$177</formula>
    </cfRule>
  </conditionalFormatting>
  <conditionalFormatting sqref="D188:P189 G190:P190 D191:P191 G192:P192 D193:P195">
    <cfRule type="expression" dxfId="107" priority="201" stopIfTrue="1">
      <formula>$Q$189</formula>
    </cfRule>
  </conditionalFormatting>
  <conditionalFormatting sqref="D214:P215 G216:P216 D217:P217 G218:P218 D219:P221">
    <cfRule type="expression" dxfId="106" priority="190" stopIfTrue="1">
      <formula>$Q$215</formula>
    </cfRule>
  </conditionalFormatting>
  <conditionalFormatting sqref="D226:P227 G228:P228 D229:P229 G230:P230 D231:P233">
    <cfRule type="expression" dxfId="105" priority="193" stopIfTrue="1">
      <formula>$Q$227</formula>
    </cfRule>
  </conditionalFormatting>
  <conditionalFormatting sqref="D238:P239 G240:P240 D241:P241 G242:P242 D243:P245">
    <cfRule type="expression" dxfId="104" priority="186" stopIfTrue="1">
      <formula>$Q$239</formula>
    </cfRule>
  </conditionalFormatting>
  <conditionalFormatting sqref="D264:P265 G266:P266 D267:P267 G268:P268 D269:P271">
    <cfRule type="expression" dxfId="103" priority="178" stopIfTrue="1">
      <formula>$Q$265</formula>
    </cfRule>
  </conditionalFormatting>
  <conditionalFormatting sqref="D276:P277 G278:P278 D279:P279 G280:P280 D281:P283">
    <cfRule type="expression" dxfId="102" priority="182" stopIfTrue="1">
      <formula>$Q$277</formula>
    </cfRule>
  </conditionalFormatting>
  <conditionalFormatting sqref="D288:P289 G290:P290 D291:P291 G292:P292 D293:P295">
    <cfRule type="expression" dxfId="101" priority="177" stopIfTrue="1">
      <formula>$Q$289</formula>
    </cfRule>
  </conditionalFormatting>
  <conditionalFormatting sqref="D314:P315 G316:P316 D317:P317 G318:P318 D319:P321">
    <cfRule type="expression" dxfId="100" priority="166" stopIfTrue="1">
      <formula>$Q$315</formula>
    </cfRule>
  </conditionalFormatting>
  <conditionalFormatting sqref="D326:P327 G328:P328 D329:P333">
    <cfRule type="expression" dxfId="99" priority="170" stopIfTrue="1">
      <formula>$Q$327</formula>
    </cfRule>
  </conditionalFormatting>
  <conditionalFormatting sqref="D338:P339 G340:P340 D341:P341 G342:P342 D343:P345">
    <cfRule type="expression" dxfId="98" priority="162" stopIfTrue="1">
      <formula>$Q$339</formula>
    </cfRule>
  </conditionalFormatting>
  <conditionalFormatting sqref="D364:P365 G366:P366 D367:P367 G368:P368 D369:P371">
    <cfRule type="expression" dxfId="97" priority="154" stopIfTrue="1">
      <formula>$Q$365</formula>
    </cfRule>
  </conditionalFormatting>
  <conditionalFormatting sqref="D376:P377 G378:P378 D379:P379 G380:P380 D381:P383">
    <cfRule type="expression" dxfId="96" priority="158" stopIfTrue="1">
      <formula>$Q$377</formula>
    </cfRule>
  </conditionalFormatting>
  <conditionalFormatting sqref="D388:P389 G390:P390 D391:P391 G392:P392 D393:P395">
    <cfRule type="expression" dxfId="95" priority="150" stopIfTrue="1">
      <formula>$Q$389</formula>
    </cfRule>
  </conditionalFormatting>
  <conditionalFormatting sqref="D414:P415 G416:P416 D417:P417 G418:P418 D419:P421">
    <cfRule type="expression" dxfId="94" priority="142" stopIfTrue="1">
      <formula>$Q$415</formula>
    </cfRule>
  </conditionalFormatting>
  <conditionalFormatting sqref="D426:P427 G428:P428 D429:P429 G430:P430 D431:P433">
    <cfRule type="expression" dxfId="93" priority="146" stopIfTrue="1">
      <formula>$Q$427</formula>
    </cfRule>
  </conditionalFormatting>
  <conditionalFormatting sqref="D438:P439 G440:P440 D441:P441 G442:P442 D443:P445">
    <cfRule type="expression" dxfId="92" priority="138" stopIfTrue="1">
      <formula>$Q$439</formula>
    </cfRule>
  </conditionalFormatting>
  <conditionalFormatting sqref="D464:P465 G466:P466 D467:P467 G468:P468 D469:P471">
    <cfRule type="expression" dxfId="91" priority="130" stopIfTrue="1">
      <formula>$Q$465</formula>
    </cfRule>
  </conditionalFormatting>
  <conditionalFormatting sqref="D476:P477 G478:P478 D479:P479 G480:P480 D481:P483">
    <cfRule type="expression" dxfId="90" priority="135" stopIfTrue="1">
      <formula>$Q$477</formula>
    </cfRule>
  </conditionalFormatting>
  <conditionalFormatting sqref="D488:P489 G490:P490 D491:P491 G492:P492 D493:P495">
    <cfRule type="expression" dxfId="89" priority="126" stopIfTrue="1">
      <formula>$Q$489</formula>
    </cfRule>
  </conditionalFormatting>
  <conditionalFormatting sqref="U16:W16">
    <cfRule type="expression" dxfId="88" priority="60" stopIfTrue="1">
      <formula>$Q$15</formula>
    </cfRule>
  </conditionalFormatting>
  <conditionalFormatting sqref="U18:W18">
    <cfRule type="expression" dxfId="87" priority="117" stopIfTrue="1">
      <formula>$Q$15</formula>
    </cfRule>
  </conditionalFormatting>
  <conditionalFormatting sqref="U28:W28">
    <cfRule type="expression" dxfId="86" priority="58" stopIfTrue="1">
      <formula>$Q$15</formula>
    </cfRule>
  </conditionalFormatting>
  <conditionalFormatting sqref="U30:W30">
    <cfRule type="expression" dxfId="85" priority="115" stopIfTrue="1">
      <formula>$Q$15</formula>
    </cfRule>
  </conditionalFormatting>
  <conditionalFormatting sqref="U40:W40">
    <cfRule type="expression" dxfId="84" priority="56" stopIfTrue="1">
      <formula>$Q$15</formula>
    </cfRule>
  </conditionalFormatting>
  <conditionalFormatting sqref="U42:W42">
    <cfRule type="expression" dxfId="83" priority="113" stopIfTrue="1">
      <formula>$Q$15</formula>
    </cfRule>
  </conditionalFormatting>
  <conditionalFormatting sqref="U66:W66">
    <cfRule type="expression" dxfId="82" priority="54" stopIfTrue="1">
      <formula>$Q$15</formula>
    </cfRule>
  </conditionalFormatting>
  <conditionalFormatting sqref="U68:W68">
    <cfRule type="expression" dxfId="81" priority="111" stopIfTrue="1">
      <formula>$Q$15</formula>
    </cfRule>
  </conditionalFormatting>
  <conditionalFormatting sqref="U78:W78">
    <cfRule type="expression" dxfId="80" priority="52" stopIfTrue="1">
      <formula>$Q$15</formula>
    </cfRule>
  </conditionalFormatting>
  <conditionalFormatting sqref="U80:W80">
    <cfRule type="expression" dxfId="79" priority="109" stopIfTrue="1">
      <formula>$Q$15</formula>
    </cfRule>
  </conditionalFormatting>
  <conditionalFormatting sqref="U90:W90">
    <cfRule type="expression" dxfId="78" priority="50" stopIfTrue="1">
      <formula>$Q$15</formula>
    </cfRule>
  </conditionalFormatting>
  <conditionalFormatting sqref="U92:W92">
    <cfRule type="expression" dxfId="77" priority="107" stopIfTrue="1">
      <formula>$Q$15</formula>
    </cfRule>
  </conditionalFormatting>
  <conditionalFormatting sqref="U116:W116">
    <cfRule type="expression" dxfId="76" priority="48" stopIfTrue="1">
      <formula>$Q$15</formula>
    </cfRule>
  </conditionalFormatting>
  <conditionalFormatting sqref="U118:W118">
    <cfRule type="expression" dxfId="75" priority="105" stopIfTrue="1">
      <formula>$Q$15</formula>
    </cfRule>
  </conditionalFormatting>
  <conditionalFormatting sqref="U128:W128">
    <cfRule type="expression" dxfId="74" priority="46" stopIfTrue="1">
      <formula>$Q$15</formula>
    </cfRule>
  </conditionalFormatting>
  <conditionalFormatting sqref="U130:W130">
    <cfRule type="expression" dxfId="73" priority="103" stopIfTrue="1">
      <formula>$Q$15</formula>
    </cfRule>
  </conditionalFormatting>
  <conditionalFormatting sqref="U140:W140">
    <cfRule type="expression" dxfId="72" priority="44" stopIfTrue="1">
      <formula>$Q$15</formula>
    </cfRule>
  </conditionalFormatting>
  <conditionalFormatting sqref="U142:W142">
    <cfRule type="expression" dxfId="71" priority="101" stopIfTrue="1">
      <formula>$Q$15</formula>
    </cfRule>
  </conditionalFormatting>
  <conditionalFormatting sqref="U166:W166">
    <cfRule type="expression" dxfId="70" priority="41" stopIfTrue="1">
      <formula>$Q$15</formula>
    </cfRule>
  </conditionalFormatting>
  <conditionalFormatting sqref="U168:W168">
    <cfRule type="expression" dxfId="69" priority="99" stopIfTrue="1">
      <formula>$Q$15</formula>
    </cfRule>
  </conditionalFormatting>
  <conditionalFormatting sqref="U178:W178">
    <cfRule type="expression" dxfId="68" priority="39" stopIfTrue="1">
      <formula>$Q$15</formula>
    </cfRule>
  </conditionalFormatting>
  <conditionalFormatting sqref="U180:W180">
    <cfRule type="expression" dxfId="67" priority="97" stopIfTrue="1">
      <formula>$Q$15</formula>
    </cfRule>
  </conditionalFormatting>
  <conditionalFormatting sqref="U190:W190">
    <cfRule type="expression" dxfId="66" priority="37" stopIfTrue="1">
      <formula>$Q$15</formula>
    </cfRule>
  </conditionalFormatting>
  <conditionalFormatting sqref="U192:W192">
    <cfRule type="expression" dxfId="65" priority="95" stopIfTrue="1">
      <formula>$Q$15</formula>
    </cfRule>
  </conditionalFormatting>
  <conditionalFormatting sqref="U216:W216">
    <cfRule type="expression" dxfId="64" priority="35" stopIfTrue="1">
      <formula>$Q$15</formula>
    </cfRule>
  </conditionalFormatting>
  <conditionalFormatting sqref="U218:W218">
    <cfRule type="expression" dxfId="63" priority="93" stopIfTrue="1">
      <formula>$Q$15</formula>
    </cfRule>
  </conditionalFormatting>
  <conditionalFormatting sqref="U228:W228">
    <cfRule type="expression" dxfId="62" priority="33" stopIfTrue="1">
      <formula>$Q$15</formula>
    </cfRule>
  </conditionalFormatting>
  <conditionalFormatting sqref="U230:W230">
    <cfRule type="expression" dxfId="61" priority="91" stopIfTrue="1">
      <formula>$Q$15</formula>
    </cfRule>
  </conditionalFormatting>
  <conditionalFormatting sqref="U240:W240">
    <cfRule type="expression" dxfId="60" priority="31" stopIfTrue="1">
      <formula>$Q$15</formula>
    </cfRule>
  </conditionalFormatting>
  <conditionalFormatting sqref="U242:W242">
    <cfRule type="expression" dxfId="59" priority="89" stopIfTrue="1">
      <formula>$Q$15</formula>
    </cfRule>
  </conditionalFormatting>
  <conditionalFormatting sqref="U266:W266">
    <cfRule type="expression" dxfId="58" priority="29" stopIfTrue="1">
      <formula>$Q$15</formula>
    </cfRule>
  </conditionalFormatting>
  <conditionalFormatting sqref="U268:W268">
    <cfRule type="expression" dxfId="57" priority="87" stopIfTrue="1">
      <formula>$Q$15</formula>
    </cfRule>
  </conditionalFormatting>
  <conditionalFormatting sqref="U278:W278">
    <cfRule type="expression" dxfId="56" priority="27" stopIfTrue="1">
      <formula>$Q$15</formula>
    </cfRule>
  </conditionalFormatting>
  <conditionalFormatting sqref="U280:W280">
    <cfRule type="expression" dxfId="55" priority="85" stopIfTrue="1">
      <formula>$Q$15</formula>
    </cfRule>
  </conditionalFormatting>
  <conditionalFormatting sqref="U290:W290">
    <cfRule type="expression" dxfId="54" priority="25" stopIfTrue="1">
      <formula>$Q$15</formula>
    </cfRule>
  </conditionalFormatting>
  <conditionalFormatting sqref="U292:W292">
    <cfRule type="expression" dxfId="53" priority="83" stopIfTrue="1">
      <formula>$Q$15</formula>
    </cfRule>
  </conditionalFormatting>
  <conditionalFormatting sqref="U316:W316">
    <cfRule type="expression" dxfId="52" priority="23" stopIfTrue="1">
      <formula>$Q$15</formula>
    </cfRule>
  </conditionalFormatting>
  <conditionalFormatting sqref="U318:W318">
    <cfRule type="expression" dxfId="51" priority="81" stopIfTrue="1">
      <formula>$Q$15</formula>
    </cfRule>
  </conditionalFormatting>
  <conditionalFormatting sqref="U328:W328">
    <cfRule type="expression" dxfId="50" priority="21" stopIfTrue="1">
      <formula>$Q$15</formula>
    </cfRule>
  </conditionalFormatting>
  <conditionalFormatting sqref="U340:W340">
    <cfRule type="expression" dxfId="49" priority="19" stopIfTrue="1">
      <formula>$Q$15</formula>
    </cfRule>
  </conditionalFormatting>
  <conditionalFormatting sqref="U342:W342">
    <cfRule type="expression" dxfId="48" priority="79" stopIfTrue="1">
      <formula>$Q$15</formula>
    </cfRule>
  </conditionalFormatting>
  <conditionalFormatting sqref="U366:W366">
    <cfRule type="expression" dxfId="47" priority="17" stopIfTrue="1">
      <formula>$Q$15</formula>
    </cfRule>
  </conditionalFormatting>
  <conditionalFormatting sqref="U368:W368">
    <cfRule type="expression" dxfId="46" priority="77" stopIfTrue="1">
      <formula>$Q$15</formula>
    </cfRule>
  </conditionalFormatting>
  <conditionalFormatting sqref="U378:W378">
    <cfRule type="expression" dxfId="45" priority="15" stopIfTrue="1">
      <formula>$Q$15</formula>
    </cfRule>
  </conditionalFormatting>
  <conditionalFormatting sqref="U380:W380">
    <cfRule type="expression" dxfId="44" priority="75" stopIfTrue="1">
      <formula>$Q$15</formula>
    </cfRule>
  </conditionalFormatting>
  <conditionalFormatting sqref="U390:W390">
    <cfRule type="expression" dxfId="43" priority="13" stopIfTrue="1">
      <formula>$Q$15</formula>
    </cfRule>
  </conditionalFormatting>
  <conditionalFormatting sqref="U392:W392">
    <cfRule type="expression" dxfId="42" priority="73" stopIfTrue="1">
      <formula>$Q$15</formula>
    </cfRule>
  </conditionalFormatting>
  <conditionalFormatting sqref="U416:W416">
    <cfRule type="expression" dxfId="41" priority="11" stopIfTrue="1">
      <formula>$Q$15</formula>
    </cfRule>
  </conditionalFormatting>
  <conditionalFormatting sqref="U418:W418">
    <cfRule type="expression" dxfId="40" priority="71" stopIfTrue="1">
      <formula>$Q$15</formula>
    </cfRule>
  </conditionalFormatting>
  <conditionalFormatting sqref="U428:W428">
    <cfRule type="expression" dxfId="39" priority="9" stopIfTrue="1">
      <formula>$Q$15</formula>
    </cfRule>
  </conditionalFormatting>
  <conditionalFormatting sqref="U430:W430">
    <cfRule type="expression" dxfId="38" priority="69" stopIfTrue="1">
      <formula>$Q$15</formula>
    </cfRule>
  </conditionalFormatting>
  <conditionalFormatting sqref="U440:W440">
    <cfRule type="expression" dxfId="37" priority="7" stopIfTrue="1">
      <formula>$Q$15</formula>
    </cfRule>
  </conditionalFormatting>
  <conditionalFormatting sqref="U442:W442">
    <cfRule type="expression" dxfId="36" priority="67" stopIfTrue="1">
      <formula>$Q$15</formula>
    </cfRule>
  </conditionalFormatting>
  <conditionalFormatting sqref="U466:W466">
    <cfRule type="expression" dxfId="35" priority="5" stopIfTrue="1">
      <formula>$Q$15</formula>
    </cfRule>
  </conditionalFormatting>
  <conditionalFormatting sqref="U468:W468">
    <cfRule type="expression" dxfId="34" priority="65" stopIfTrue="1">
      <formula>$Q$15</formula>
    </cfRule>
  </conditionalFormatting>
  <conditionalFormatting sqref="U478:W478">
    <cfRule type="expression" dxfId="33" priority="3" stopIfTrue="1">
      <formula>$Q$15</formula>
    </cfRule>
  </conditionalFormatting>
  <conditionalFormatting sqref="U480:W480">
    <cfRule type="expression" dxfId="32" priority="63" stopIfTrue="1">
      <formula>$Q$15</formula>
    </cfRule>
  </conditionalFormatting>
  <conditionalFormatting sqref="U490:W490">
    <cfRule type="expression" dxfId="31" priority="1" stopIfTrue="1">
      <formula>$Q$15</formula>
    </cfRule>
  </conditionalFormatting>
  <conditionalFormatting sqref="U492:W492">
    <cfRule type="expression" dxfId="30" priority="61" stopIfTrue="1">
      <formula>$Q$15</formula>
    </cfRule>
  </conditionalFormatting>
  <conditionalFormatting sqref="U14:AG15 X16:AG16 U17:AG17 X18:AG18 U19:AG21 G95:P95">
    <cfRule type="expression" dxfId="29" priority="118" stopIfTrue="1">
      <formula>$AH$15</formula>
    </cfRule>
  </conditionalFormatting>
  <conditionalFormatting sqref="U26:AG27 X28:AG28 U29:AG29 X30:AG30 U31:AG33">
    <cfRule type="expression" dxfId="28" priority="237" stopIfTrue="1">
      <formula>$AH$27</formula>
    </cfRule>
  </conditionalFormatting>
  <conditionalFormatting sqref="U38:AG39 X40:AG40 U41:AG41 X42:AG42 U43:AG45 G66:P67">
    <cfRule type="expression" dxfId="27" priority="233" stopIfTrue="1">
      <formula>$AH$39</formula>
    </cfRule>
  </conditionalFormatting>
  <conditionalFormatting sqref="U64:AG65 X66:AG66 U67:AG67 X68:AG68 U69:AG71">
    <cfRule type="expression" dxfId="26" priority="228" stopIfTrue="1">
      <formula>$AH$65</formula>
    </cfRule>
  </conditionalFormatting>
  <conditionalFormatting sqref="U76:AG77 X78:AG78 U79:AG79 X80:AG80 U81:AG83">
    <cfRule type="expression" dxfId="25" priority="220" stopIfTrue="1">
      <formula>$AH$77</formula>
    </cfRule>
  </conditionalFormatting>
  <conditionalFormatting sqref="U88:AG89 X90:AG90 U91:AG91 X92:AG92 U93:AG95">
    <cfRule type="expression" dxfId="24" priority="224" stopIfTrue="1">
      <formula>$AH$89</formula>
    </cfRule>
  </conditionalFormatting>
  <conditionalFormatting sqref="U114:AG115 X116:AG116 U117:AG117 X118:AG118 U119:AG121">
    <cfRule type="expression" dxfId="23" priority="216" stopIfTrue="1">
      <formula>$AH$115</formula>
    </cfRule>
  </conditionalFormatting>
  <conditionalFormatting sqref="U126:AG127 X128:AG128 U129:AG129 X130:AG130 U131:AG133">
    <cfRule type="expression" dxfId="22" priority="208" stopIfTrue="1">
      <formula>$AH$127</formula>
    </cfRule>
  </conditionalFormatting>
  <conditionalFormatting sqref="U138:AG139 X140:AG140 U141:AG141 X142:AG142 U143:AG145">
    <cfRule type="expression" dxfId="21" priority="212" stopIfTrue="1">
      <formula>$AH$139</formula>
    </cfRule>
  </conditionalFormatting>
  <conditionalFormatting sqref="U164:AG165 X166:AG166 U167:AG167 X168:AG168 U169:AG171">
    <cfRule type="expression" dxfId="20" priority="204" stopIfTrue="1">
      <formula>$AH$165</formula>
    </cfRule>
  </conditionalFormatting>
  <conditionalFormatting sqref="U176:AG177 X178:AG178 U179:AG179 X180:AG180 U181:AG183">
    <cfRule type="expression" dxfId="19" priority="196" stopIfTrue="1">
      <formula>$AH$177</formula>
    </cfRule>
  </conditionalFormatting>
  <conditionalFormatting sqref="U188:AG189 X190:AG190 U191:AG191 X192:AG192 U193:AG195">
    <cfRule type="expression" dxfId="18" priority="199" stopIfTrue="1">
      <formula>$AH$189</formula>
    </cfRule>
  </conditionalFormatting>
  <conditionalFormatting sqref="U214:AG215 X216:AG216 U217:AG217 X218:AG218 U219:AG221">
    <cfRule type="expression" dxfId="17" priority="195" stopIfTrue="1">
      <formula>$AH$215</formula>
    </cfRule>
  </conditionalFormatting>
  <conditionalFormatting sqref="U226:AG227 X228:AG228 U229:AG229 X230:AG230 U231:AG233">
    <cfRule type="expression" dxfId="16" priority="184" stopIfTrue="1">
      <formula>$AH$227</formula>
    </cfRule>
  </conditionalFormatting>
  <conditionalFormatting sqref="U238:AG239 X240:AG240 U241:AG241 X242:AG242 U243:AG245">
    <cfRule type="expression" dxfId="15" priority="188" stopIfTrue="1">
      <formula>$AH$239</formula>
    </cfRule>
  </conditionalFormatting>
  <conditionalFormatting sqref="U264:AG265 X266:AG266 U267:AG267 X268:AG268 U269:AG271">
    <cfRule type="expression" dxfId="14" priority="180" stopIfTrue="1">
      <formula>$AH$265</formula>
    </cfRule>
  </conditionalFormatting>
  <conditionalFormatting sqref="U276:AG277 X278:AG278 U279:AG279 X280:AG280 U281:AG283">
    <cfRule type="expression" dxfId="13" priority="172" stopIfTrue="1">
      <formula>$AH$277</formula>
    </cfRule>
  </conditionalFormatting>
  <conditionalFormatting sqref="U288:AG289 X290:AG290 U291:AG291 X292:AG292 U293:AG295">
    <cfRule type="expression" dxfId="12" priority="175" stopIfTrue="1">
      <formula>$AH$289</formula>
    </cfRule>
  </conditionalFormatting>
  <conditionalFormatting sqref="U314:AG315 X316:AG316 U317:AG317 X318:AG318 U319:AG321">
    <cfRule type="expression" dxfId="11" priority="168" stopIfTrue="1">
      <formula>$AH$315</formula>
    </cfRule>
  </conditionalFormatting>
  <conditionalFormatting sqref="U326:AG327 X328:AG328 U329:AG333">
    <cfRule type="expression" dxfId="10" priority="160" stopIfTrue="1">
      <formula>$AH$327</formula>
    </cfRule>
  </conditionalFormatting>
  <conditionalFormatting sqref="U338:AG339 X340:AG340 U341:AG341 X342:AG342 U343:AG345">
    <cfRule type="expression" dxfId="9" priority="164" stopIfTrue="1">
      <formula>$AH$339</formula>
    </cfRule>
  </conditionalFormatting>
  <conditionalFormatting sqref="U364:AG365 X366:AG366 U367:AG367 X368:AG368 U369:AG371">
    <cfRule type="expression" dxfId="8" priority="156" stopIfTrue="1">
      <formula>$AH$365</formula>
    </cfRule>
  </conditionalFormatting>
  <conditionalFormatting sqref="U376:AG377 X378:AG378 U379:AG379 X380:AG380 U381:AG383">
    <cfRule type="expression" dxfId="7" priority="148" stopIfTrue="1">
      <formula>$AH$377</formula>
    </cfRule>
  </conditionalFormatting>
  <conditionalFormatting sqref="U388:AG389 X390:AG390 U391:AG391 X392:AG392 U393:AG395">
    <cfRule type="expression" dxfId="6" priority="152" stopIfTrue="1">
      <formula>$AH$389</formula>
    </cfRule>
  </conditionalFormatting>
  <conditionalFormatting sqref="U414:AG415 X416:AG416 U417:AG417 X418:AG418 U419:AG421">
    <cfRule type="expression" dxfId="5" priority="144" stopIfTrue="1">
      <formula>$AH$415</formula>
    </cfRule>
  </conditionalFormatting>
  <conditionalFormatting sqref="U426:AG427 X428:AG428 U429:AG429 X430:AG430 U431:AG433">
    <cfRule type="expression" dxfId="4" priority="136" stopIfTrue="1">
      <formula>$AH$427</formula>
    </cfRule>
  </conditionalFormatting>
  <conditionalFormatting sqref="U438:AG439 X440:AG440 U441:AG441 X442:AG442 U443:AG445">
    <cfRule type="expression" dxfId="3" priority="140" stopIfTrue="1">
      <formula>$AH$439</formula>
    </cfRule>
  </conditionalFormatting>
  <conditionalFormatting sqref="U464:AG465 X466:AG466 U467:AG467 X468:AG468 U469:AG471">
    <cfRule type="expression" dxfId="2" priority="132" stopIfTrue="1">
      <formula>$AH$465</formula>
    </cfRule>
  </conditionalFormatting>
  <conditionalFormatting sqref="U476:AG477 X478:AG478 U479:AG479 X480:AG480 U481:AG483">
    <cfRule type="expression" dxfId="1" priority="124" stopIfTrue="1">
      <formula>$AH$477</formula>
    </cfRule>
  </conditionalFormatting>
  <conditionalFormatting sqref="U488:AG489 X490:AG490 U491:AG491 X492:AG492 U493:AG495">
    <cfRule type="expression" dxfId="0" priority="128" stopIfTrue="1">
      <formula>$AH$489</formula>
    </cfRule>
  </conditionalFormatting>
  <dataValidations count="1">
    <dataValidation type="list" allowBlank="1" showInputMessage="1" showErrorMessage="1" promptTitle="種別入力" prompt="▼マークをクリックして選択してください。" sqref="X488:AG488 X476:AG476 X464:AG464 G464:P464 G438:P438 G426:P426 X388:AG388 X376:AG376 X364:AG364 G364:P364 G338:P338 G326:P326 G314:P314 X314:AG314 X326:AG326 X338:AG338 G376:P376 G388:P388 G414:P414 X414:AG414 X426:AG426 X438:AG438 G476:P476 G488:P488 X288:AG288 X276:AG276 X264:AG264 G264:P264 G276:P276 G288:P288 X138:AG138 G138:P138 X114:AG114 G114:P114 X76:AG76 G76:P76 G64:P64 G38:P38 X26:AG26 G26:P26 X14:AG14 G14:P14 X38:AG38 X64:AG64 G88:P88 X88:AG88 X126:AG126 G126:P126 X238:AG238 X226:AG226 X214:AG214 G214:P214 G188:P188 G176:P176 G164:P164 X164:AG164 X176:AG176 X188:AG188 G226:P226 G238:P238" xr:uid="{00000000-0002-0000-0300-000000000000}">
      <formula1>種別</formula1>
    </dataValidation>
  </dataValidations>
  <printOptions horizontalCentered="1" verticalCentered="1"/>
  <pageMargins left="0" right="0" top="0.3" bottom="0.16" header="0.31" footer="0.16"/>
  <pageSetup paperSize="9" orientation="portrait" r:id="rId1"/>
  <headerFooter alignWithMargins="0"/>
  <rowBreaks count="9" manualBreakCount="9">
    <brk id="57" min="1" max="34" man="1"/>
    <brk id="106" min="1" max="34" man="1"/>
    <brk id="156" min="1" max="34" man="1"/>
    <brk id="206" min="1" max="34" man="1"/>
    <brk id="256" min="1" max="34" man="1"/>
    <brk id="306" min="1" max="34" man="1"/>
    <brk id="356" min="1" max="34" man="1"/>
    <brk id="406" min="1" max="34" man="1"/>
    <brk id="456"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W65"/>
  <sheetViews>
    <sheetView workbookViewId="0">
      <selection activeCell="B27" sqref="B27"/>
    </sheetView>
  </sheetViews>
  <sheetFormatPr defaultRowHeight="11.25"/>
  <cols>
    <col min="3" max="3" width="2.796875" customWidth="1"/>
    <col min="4" max="4" width="4.8984375" customWidth="1"/>
    <col min="5" max="5" width="2.796875" customWidth="1"/>
    <col min="7" max="7" width="2.796875" customWidth="1"/>
    <col min="9" max="9" width="3.69921875" customWidth="1"/>
    <col min="10" max="11" width="8.8984375" style="8" customWidth="1"/>
    <col min="13" max="13" width="10.69921875" customWidth="1"/>
    <col min="14" max="16" width="7.69921875" style="8" customWidth="1"/>
    <col min="17" max="20" width="11.19921875" style="8" customWidth="1"/>
    <col min="21" max="21" width="2.59765625" customWidth="1"/>
    <col min="22" max="22" width="17.3984375" customWidth="1"/>
    <col min="23" max="23" width="11.19921875" customWidth="1"/>
  </cols>
  <sheetData>
    <row r="3" spans="2:23">
      <c r="B3" s="10" t="s">
        <v>71</v>
      </c>
      <c r="C3" s="10"/>
      <c r="D3" s="10" t="s">
        <v>35</v>
      </c>
      <c r="E3" s="10"/>
      <c r="F3" s="10" t="s">
        <v>72</v>
      </c>
      <c r="H3" s="8" t="s">
        <v>80</v>
      </c>
      <c r="J3" s="240" t="s">
        <v>83</v>
      </c>
      <c r="K3" s="240"/>
      <c r="L3" s="240"/>
      <c r="M3" s="240"/>
      <c r="N3" s="240"/>
      <c r="O3" s="240"/>
      <c r="P3" s="240"/>
      <c r="V3" s="25" t="s">
        <v>73</v>
      </c>
      <c r="W3" s="25" t="s">
        <v>46</v>
      </c>
    </row>
    <row r="4" spans="2:23">
      <c r="B4" s="9" t="s">
        <v>28</v>
      </c>
      <c r="C4" s="10"/>
      <c r="D4" s="9" t="s">
        <v>31</v>
      </c>
      <c r="E4" s="10"/>
      <c r="F4" s="9">
        <v>100</v>
      </c>
      <c r="H4" s="25" t="s">
        <v>81</v>
      </c>
      <c r="J4" s="8" t="s">
        <v>104</v>
      </c>
      <c r="K4" s="8" t="s">
        <v>46</v>
      </c>
      <c r="L4" s="8" t="s">
        <v>75</v>
      </c>
      <c r="M4" s="8" t="s">
        <v>85</v>
      </c>
      <c r="N4" s="8" t="s">
        <v>35</v>
      </c>
      <c r="O4" s="8" t="s">
        <v>121</v>
      </c>
      <c r="P4" s="8" t="s">
        <v>84</v>
      </c>
      <c r="Q4" s="240" t="s">
        <v>73</v>
      </c>
      <c r="R4" s="240"/>
      <c r="S4" s="240" t="s">
        <v>122</v>
      </c>
      <c r="T4" s="240"/>
      <c r="V4" s="34"/>
      <c r="W4" s="34"/>
    </row>
    <row r="5" spans="2:23">
      <c r="B5" s="9" t="s">
        <v>29</v>
      </c>
      <c r="C5" s="10"/>
      <c r="D5" s="9" t="s">
        <v>32</v>
      </c>
      <c r="E5" s="10"/>
      <c r="F5" s="9">
        <v>200</v>
      </c>
      <c r="H5" s="25" t="s">
        <v>82</v>
      </c>
      <c r="J5" s="8">
        <f>'陸上２（参加者名簿）'!A26</f>
        <v>1</v>
      </c>
      <c r="K5" s="46">
        <f>'陸上２（参加者名簿）'!F26</f>
        <v>0</v>
      </c>
      <c r="L5" s="45">
        <f>'陸上２（参加者名簿）'!L27</f>
        <v>0</v>
      </c>
      <c r="M5" s="45" t="str">
        <f>'陸上２（参加者名簿）'!L26</f>
        <v/>
      </c>
      <c r="N5" s="46">
        <f>'陸上２（参加者名簿）'!AM26</f>
        <v>0</v>
      </c>
      <c r="O5" s="46" t="str">
        <f>IF(N5="男",1,IF(N5="女",2,""))</f>
        <v/>
      </c>
      <c r="P5" s="46">
        <f>'陸上２（参加者名簿）'!AR26</f>
        <v>0</v>
      </c>
      <c r="Q5" s="56" t="str">
        <f>IF('陸上２（参加者名簿）'!$O$16="","",'陸上２（参加者名簿）'!$O$16)</f>
        <v/>
      </c>
      <c r="R5" s="56" t="str">
        <f>IF('陸上２（参加者名簿）'!$CY$16="","",'陸上２（参加者名簿）'!$CY$16)</f>
        <v/>
      </c>
      <c r="S5" s="56" t="str">
        <f>IF('陸上２（参加者名簿）'!$AH$16="","",'陸上２（参加者名簿）'!$AH$16)</f>
        <v/>
      </c>
      <c r="T5" s="56" t="str">
        <f>IF('陸上２（参加者名簿）'!$CZ$16="","",'陸上２（参加者名簿）'!$CZ$16)</f>
        <v/>
      </c>
      <c r="V5" s="34"/>
      <c r="W5" s="34"/>
    </row>
    <row r="6" spans="2:23">
      <c r="B6" s="9" t="s">
        <v>30</v>
      </c>
      <c r="C6" s="10"/>
      <c r="D6" s="10"/>
      <c r="E6" s="10"/>
      <c r="F6" s="9">
        <v>3000</v>
      </c>
      <c r="J6" s="8">
        <f>'陸上２（参加者名簿）'!A28</f>
        <v>2</v>
      </c>
      <c r="K6" s="46">
        <f>'陸上２（参加者名簿）'!F28</f>
        <v>0</v>
      </c>
      <c r="L6" s="45">
        <f>'陸上２（参加者名簿）'!L29</f>
        <v>0</v>
      </c>
      <c r="M6" s="45" t="str">
        <f>'陸上２（参加者名簿）'!L28</f>
        <v/>
      </c>
      <c r="N6" s="46">
        <f>'陸上２（参加者名簿）'!AM28</f>
        <v>0</v>
      </c>
      <c r="O6" s="46" t="str">
        <f t="shared" ref="O6:O64" si="0">IF(N6="男",1,IF(N6="女",2,""))</f>
        <v/>
      </c>
      <c r="P6" s="46">
        <f>'陸上２（参加者名簿）'!AR28</f>
        <v>0</v>
      </c>
      <c r="Q6" s="56" t="str">
        <f>IF('陸上２（参加者名簿）'!$O$16="","",'陸上２（参加者名簿）'!$O$16)</f>
        <v/>
      </c>
      <c r="R6" s="56" t="str">
        <f>IF('陸上２（参加者名簿）'!$CY$16="","",'陸上２（参加者名簿）'!$CY$16)</f>
        <v/>
      </c>
      <c r="S6" s="56" t="str">
        <f>IF('陸上２（参加者名簿）'!$AH$16="","",'陸上２（参加者名簿）'!$AH$16)</f>
        <v/>
      </c>
      <c r="T6" s="56" t="str">
        <f>IF('陸上２（参加者名簿）'!$CZ$16="","",'陸上２（参加者名簿）'!$CZ$16)</f>
        <v/>
      </c>
      <c r="V6" s="34"/>
      <c r="W6" s="34"/>
    </row>
    <row r="7" spans="2:23">
      <c r="B7" s="10"/>
      <c r="C7" s="10"/>
      <c r="D7" s="10"/>
      <c r="E7" s="10"/>
      <c r="F7" s="9" t="s">
        <v>98</v>
      </c>
      <c r="J7" s="8">
        <f>'陸上２（参加者名簿）'!A30</f>
        <v>3</v>
      </c>
      <c r="K7" s="46">
        <f>'陸上２（参加者名簿）'!F30</f>
        <v>0</v>
      </c>
      <c r="L7" s="45">
        <f>'陸上２（参加者名簿）'!L31</f>
        <v>0</v>
      </c>
      <c r="M7" s="45" t="str">
        <f>'陸上２（参加者名簿）'!L30</f>
        <v/>
      </c>
      <c r="N7" s="46">
        <f>'陸上２（参加者名簿）'!AM30</f>
        <v>0</v>
      </c>
      <c r="O7" s="46" t="str">
        <f t="shared" si="0"/>
        <v/>
      </c>
      <c r="P7" s="46">
        <f>'陸上２（参加者名簿）'!AR30</f>
        <v>0</v>
      </c>
      <c r="Q7" s="56" t="str">
        <f>IF('陸上２（参加者名簿）'!$O$16="","",'陸上２（参加者名簿）'!$O$16)</f>
        <v/>
      </c>
      <c r="R7" s="56" t="str">
        <f>IF('陸上２（参加者名簿）'!$CY$16="","",'陸上２（参加者名簿）'!$CY$16)</f>
        <v/>
      </c>
      <c r="S7" s="56" t="str">
        <f>IF('陸上２（参加者名簿）'!$AH$16="","",'陸上２（参加者名簿）'!$AH$16)</f>
        <v/>
      </c>
      <c r="T7" s="56" t="str">
        <f>IF('陸上２（参加者名簿）'!$CZ$16="","",'陸上２（参加者名簿）'!$CZ$16)</f>
        <v/>
      </c>
      <c r="V7" s="34"/>
      <c r="W7" s="34"/>
    </row>
    <row r="8" spans="2:23">
      <c r="B8" s="10"/>
      <c r="C8" s="10"/>
      <c r="D8" s="10"/>
      <c r="E8" s="10"/>
      <c r="F8" s="25" t="s">
        <v>96</v>
      </c>
      <c r="J8" s="8">
        <f>'陸上２（参加者名簿）'!A32</f>
        <v>4</v>
      </c>
      <c r="K8" s="46">
        <f>'陸上２（参加者名簿）'!F32</f>
        <v>0</v>
      </c>
      <c r="L8" s="45">
        <f>'陸上２（参加者名簿）'!L33</f>
        <v>0</v>
      </c>
      <c r="M8" s="45" t="str">
        <f>'陸上２（参加者名簿）'!L32</f>
        <v/>
      </c>
      <c r="N8" s="46">
        <f>'陸上２（参加者名簿）'!AM32</f>
        <v>0</v>
      </c>
      <c r="O8" s="46" t="str">
        <f t="shared" si="0"/>
        <v/>
      </c>
      <c r="P8" s="46">
        <f>'陸上２（参加者名簿）'!AR32</f>
        <v>0</v>
      </c>
      <c r="Q8" s="56" t="str">
        <f>IF('陸上２（参加者名簿）'!$O$16="","",'陸上２（参加者名簿）'!$O$16)</f>
        <v/>
      </c>
      <c r="R8" s="56" t="str">
        <f>IF('陸上２（参加者名簿）'!$CY$16="","",'陸上２（参加者名簿）'!$CY$16)</f>
        <v/>
      </c>
      <c r="S8" s="56" t="str">
        <f>IF('陸上２（参加者名簿）'!$AH$16="","",'陸上２（参加者名簿）'!$AH$16)</f>
        <v/>
      </c>
      <c r="T8" s="56" t="str">
        <f>IF('陸上２（参加者名簿）'!$CZ$16="","",'陸上２（参加者名簿）'!$CZ$16)</f>
        <v/>
      </c>
      <c r="V8" s="34"/>
      <c r="W8" s="34"/>
    </row>
    <row r="9" spans="2:23">
      <c r="B9" s="10"/>
      <c r="C9" s="10"/>
      <c r="D9" s="10"/>
      <c r="E9" s="10"/>
      <c r="F9" s="9" t="s">
        <v>99</v>
      </c>
      <c r="J9" s="8">
        <f>'陸上２（参加者名簿）'!A34</f>
        <v>5</v>
      </c>
      <c r="K9" s="46">
        <f>'陸上２（参加者名簿）'!F34</f>
        <v>0</v>
      </c>
      <c r="L9" s="45">
        <f>'陸上２（参加者名簿）'!L35</f>
        <v>0</v>
      </c>
      <c r="M9" s="45" t="str">
        <f>'陸上２（参加者名簿）'!L34</f>
        <v/>
      </c>
      <c r="N9" s="46">
        <f>'陸上２（参加者名簿）'!AM34</f>
        <v>0</v>
      </c>
      <c r="O9" s="46" t="str">
        <f t="shared" si="0"/>
        <v/>
      </c>
      <c r="P9" s="46">
        <f>'陸上２（参加者名簿）'!AR34</f>
        <v>0</v>
      </c>
      <c r="Q9" s="56" t="str">
        <f>IF('陸上２（参加者名簿）'!$O$16="","",'陸上２（参加者名簿）'!$O$16)</f>
        <v/>
      </c>
      <c r="R9" s="56" t="str">
        <f>IF('陸上２（参加者名簿）'!$CY$16="","",'陸上２（参加者名簿）'!$CY$16)</f>
        <v/>
      </c>
      <c r="S9" s="56" t="str">
        <f>IF('陸上２（参加者名簿）'!$AH$16="","",'陸上２（参加者名簿）'!$AH$16)</f>
        <v/>
      </c>
      <c r="T9" s="56" t="str">
        <f>IF('陸上２（参加者名簿）'!$CZ$16="","",'陸上２（参加者名簿）'!$CZ$16)</f>
        <v/>
      </c>
      <c r="V9" s="34"/>
      <c r="W9" s="34"/>
    </row>
    <row r="10" spans="2:23">
      <c r="B10" s="10"/>
      <c r="C10" s="10"/>
      <c r="D10" s="10"/>
      <c r="E10" s="10"/>
      <c r="F10" s="9" t="s">
        <v>44</v>
      </c>
      <c r="J10" s="8">
        <f>'陸上２（参加者名簿）'!A36</f>
        <v>6</v>
      </c>
      <c r="K10" s="46">
        <f>'陸上２（参加者名簿）'!F36</f>
        <v>0</v>
      </c>
      <c r="L10" s="45">
        <f>'陸上２（参加者名簿）'!L37</f>
        <v>0</v>
      </c>
      <c r="M10" s="45" t="str">
        <f>'陸上２（参加者名簿）'!L36</f>
        <v/>
      </c>
      <c r="N10" s="46">
        <f>'陸上２（参加者名簿）'!AM36</f>
        <v>0</v>
      </c>
      <c r="O10" s="46" t="str">
        <f t="shared" si="0"/>
        <v/>
      </c>
      <c r="P10" s="46">
        <f>'陸上２（参加者名簿）'!AR36</f>
        <v>0</v>
      </c>
      <c r="Q10" s="56" t="str">
        <f>IF('陸上２（参加者名簿）'!$O$16="","",'陸上２（参加者名簿）'!$O$16)</f>
        <v/>
      </c>
      <c r="R10" s="56" t="str">
        <f>IF('陸上２（参加者名簿）'!$CY$16="","",'陸上２（参加者名簿）'!$CY$16)</f>
        <v/>
      </c>
      <c r="S10" s="56" t="str">
        <f>IF('陸上２（参加者名簿）'!$AH$16="","",'陸上２（参加者名簿）'!$AH$16)</f>
        <v/>
      </c>
      <c r="T10" s="56" t="str">
        <f>IF('陸上２（参加者名簿）'!$CZ$16="","",'陸上２（参加者名簿）'!$CZ$16)</f>
        <v/>
      </c>
      <c r="V10" s="34"/>
      <c r="W10" s="34"/>
    </row>
    <row r="11" spans="2:23">
      <c r="B11" s="10"/>
      <c r="C11" s="10"/>
      <c r="D11" s="10" t="s">
        <v>91</v>
      </c>
      <c r="E11" s="10"/>
      <c r="F11" s="9" t="s">
        <v>97</v>
      </c>
      <c r="J11" s="8">
        <f>'陸上２（参加者名簿）'!A38</f>
        <v>7</v>
      </c>
      <c r="K11" s="46">
        <f>'陸上２（参加者名簿）'!F38</f>
        <v>0</v>
      </c>
      <c r="L11" s="45">
        <f>'陸上２（参加者名簿）'!L39</f>
        <v>0</v>
      </c>
      <c r="M11" s="45" t="str">
        <f>'陸上２（参加者名簿）'!L38</f>
        <v/>
      </c>
      <c r="N11" s="46">
        <f>'陸上２（参加者名簿）'!AM38</f>
        <v>0</v>
      </c>
      <c r="O11" s="46" t="str">
        <f t="shared" si="0"/>
        <v/>
      </c>
      <c r="P11" s="46">
        <f>'陸上２（参加者名簿）'!AR38</f>
        <v>0</v>
      </c>
      <c r="Q11" s="56" t="str">
        <f>IF('陸上２（参加者名簿）'!$O$16="","",'陸上２（参加者名簿）'!$O$16)</f>
        <v/>
      </c>
      <c r="R11" s="56" t="str">
        <f>IF('陸上２（参加者名簿）'!$CY$16="","",'陸上２（参加者名簿）'!$CY$16)</f>
        <v/>
      </c>
      <c r="S11" s="56" t="str">
        <f>IF('陸上２（参加者名簿）'!$AH$16="","",'陸上２（参加者名簿）'!$AH$16)</f>
        <v/>
      </c>
      <c r="T11" s="56" t="str">
        <f>IF('陸上２（参加者名簿）'!$CZ$16="","",'陸上２（参加者名簿）'!$CZ$16)</f>
        <v/>
      </c>
      <c r="V11" s="34"/>
      <c r="W11" s="34"/>
    </row>
    <row r="12" spans="2:23">
      <c r="B12" s="10"/>
      <c r="C12" s="10"/>
      <c r="D12" s="9" t="s">
        <v>92</v>
      </c>
      <c r="E12" s="10"/>
      <c r="J12" s="8">
        <f>'陸上２（参加者名簿）'!A40</f>
        <v>8</v>
      </c>
      <c r="K12" s="46">
        <f>'陸上２（参加者名簿）'!F40</f>
        <v>0</v>
      </c>
      <c r="L12" s="45">
        <f>'陸上２（参加者名簿）'!L41</f>
        <v>0</v>
      </c>
      <c r="M12" s="45" t="str">
        <f>'陸上２（参加者名簿）'!L40</f>
        <v/>
      </c>
      <c r="N12" s="46">
        <f>'陸上２（参加者名簿）'!AM40</f>
        <v>0</v>
      </c>
      <c r="O12" s="46" t="str">
        <f t="shared" si="0"/>
        <v/>
      </c>
      <c r="P12" s="46">
        <f>'陸上２（参加者名簿）'!AR40</f>
        <v>0</v>
      </c>
      <c r="Q12" s="56" t="str">
        <f>IF('陸上２（参加者名簿）'!$O$16="","",'陸上２（参加者名簿）'!$O$16)</f>
        <v/>
      </c>
      <c r="R12" s="56" t="str">
        <f>IF('陸上２（参加者名簿）'!$CY$16="","",'陸上２（参加者名簿）'!$CY$16)</f>
        <v/>
      </c>
      <c r="S12" s="56" t="str">
        <f>IF('陸上２（参加者名簿）'!$AH$16="","",'陸上２（参加者名簿）'!$AH$16)</f>
        <v/>
      </c>
      <c r="T12" s="56" t="str">
        <f>IF('陸上２（参加者名簿）'!$CZ$16="","",'陸上２（参加者名簿）'!$CZ$16)</f>
        <v/>
      </c>
      <c r="V12" s="34"/>
      <c r="W12" s="34"/>
    </row>
    <row r="13" spans="2:23">
      <c r="B13" s="10"/>
      <c r="C13" s="10"/>
      <c r="D13" s="10"/>
      <c r="E13" s="10"/>
      <c r="J13" s="8">
        <f>'陸上２（参加者名簿）'!A42</f>
        <v>9</v>
      </c>
      <c r="K13" s="46">
        <f>'陸上２（参加者名簿）'!F42</f>
        <v>0</v>
      </c>
      <c r="L13" s="45">
        <f>'陸上２（参加者名簿）'!L43</f>
        <v>0</v>
      </c>
      <c r="M13" s="45" t="str">
        <f>'陸上２（参加者名簿）'!L42</f>
        <v/>
      </c>
      <c r="N13" s="46">
        <f>'陸上２（参加者名簿）'!AM42</f>
        <v>0</v>
      </c>
      <c r="O13" s="46" t="str">
        <f t="shared" si="0"/>
        <v/>
      </c>
      <c r="P13" s="46">
        <f>'陸上２（参加者名簿）'!AR42</f>
        <v>0</v>
      </c>
      <c r="Q13" s="56" t="str">
        <f>IF('陸上２（参加者名簿）'!$O$16="","",'陸上２（参加者名簿）'!$O$16)</f>
        <v/>
      </c>
      <c r="R13" s="56" t="str">
        <f>IF('陸上２（参加者名簿）'!$CY$16="","",'陸上２（参加者名簿）'!$CY$16)</f>
        <v/>
      </c>
      <c r="S13" s="56" t="str">
        <f>IF('陸上２（参加者名簿）'!$AH$16="","",'陸上２（参加者名簿）'!$AH$16)</f>
        <v/>
      </c>
      <c r="T13" s="56" t="str">
        <f>IF('陸上２（参加者名簿）'!$CZ$16="","",'陸上２（参加者名簿）'!$CZ$16)</f>
        <v/>
      </c>
      <c r="V13" s="34"/>
      <c r="W13" s="34"/>
    </row>
    <row r="14" spans="2:23">
      <c r="B14" s="10"/>
      <c r="C14" s="10"/>
      <c r="D14" s="10"/>
      <c r="E14" s="10"/>
      <c r="F14" s="10" t="s">
        <v>123</v>
      </c>
      <c r="J14" s="8">
        <f>'陸上２（参加者名簿）'!A44</f>
        <v>10</v>
      </c>
      <c r="K14" s="46">
        <f>'陸上２（参加者名簿）'!F44</f>
        <v>0</v>
      </c>
      <c r="L14" s="45">
        <f>'陸上２（参加者名簿）'!L45</f>
        <v>0</v>
      </c>
      <c r="M14" s="45" t="str">
        <f>'陸上２（参加者名簿）'!L44</f>
        <v/>
      </c>
      <c r="N14" s="46">
        <f>'陸上２（参加者名簿）'!AM44</f>
        <v>0</v>
      </c>
      <c r="O14" s="46" t="str">
        <f t="shared" si="0"/>
        <v/>
      </c>
      <c r="P14" s="46">
        <f>'陸上２（参加者名簿）'!AR44</f>
        <v>0</v>
      </c>
      <c r="Q14" s="56" t="str">
        <f>IF('陸上２（参加者名簿）'!$O$16="","",'陸上２（参加者名簿）'!$O$16)</f>
        <v/>
      </c>
      <c r="R14" s="56" t="str">
        <f>IF('陸上２（参加者名簿）'!$CY$16="","",'陸上２（参加者名簿）'!$CY$16)</f>
        <v/>
      </c>
      <c r="S14" s="56" t="str">
        <f>IF('陸上２（参加者名簿）'!$AH$16="","",'陸上２（参加者名簿）'!$AH$16)</f>
        <v/>
      </c>
      <c r="T14" s="56" t="str">
        <f>IF('陸上２（参加者名簿）'!$CZ$16="","",'陸上２（参加者名簿）'!$CZ$16)</f>
        <v/>
      </c>
      <c r="V14" s="34"/>
      <c r="W14" s="34"/>
    </row>
    <row r="15" spans="2:23">
      <c r="B15" s="10"/>
      <c r="C15" s="10"/>
      <c r="D15" s="10"/>
      <c r="E15" s="10"/>
      <c r="F15" s="9" t="s">
        <v>124</v>
      </c>
      <c r="J15" s="8">
        <f>'陸上２（参加者名簿）'!A46</f>
        <v>11</v>
      </c>
      <c r="K15" s="46">
        <f>'陸上２（参加者名簿）'!F46</f>
        <v>0</v>
      </c>
      <c r="L15" s="45">
        <f>'陸上２（参加者名簿）'!L47</f>
        <v>0</v>
      </c>
      <c r="M15" s="45" t="str">
        <f>'陸上２（参加者名簿）'!L46</f>
        <v/>
      </c>
      <c r="N15" s="46">
        <f>'陸上２（参加者名簿）'!AM46</f>
        <v>0</v>
      </c>
      <c r="O15" s="46" t="str">
        <f t="shared" si="0"/>
        <v/>
      </c>
      <c r="P15" s="46">
        <f>'陸上２（参加者名簿）'!AR46</f>
        <v>0</v>
      </c>
      <c r="Q15" s="56" t="str">
        <f>IF('陸上２（参加者名簿）'!$O$16="","",'陸上２（参加者名簿）'!$O$16)</f>
        <v/>
      </c>
      <c r="R15" s="56" t="str">
        <f>IF('陸上２（参加者名簿）'!$CY$16="","",'陸上２（参加者名簿）'!$CY$16)</f>
        <v/>
      </c>
      <c r="S15" s="56" t="str">
        <f>IF('陸上２（参加者名簿）'!$AH$16="","",'陸上２（参加者名簿）'!$AH$16)</f>
        <v/>
      </c>
      <c r="T15" s="56" t="str">
        <f>IF('陸上２（参加者名簿）'!$CZ$16="","",'陸上２（参加者名簿）'!$CZ$16)</f>
        <v/>
      </c>
      <c r="V15" s="34"/>
      <c r="W15" s="34"/>
    </row>
    <row r="16" spans="2:23">
      <c r="F16" s="25" t="s">
        <v>125</v>
      </c>
      <c r="J16" s="8">
        <f>'陸上２（参加者名簿）'!A48</f>
        <v>12</v>
      </c>
      <c r="K16" s="46">
        <f>'陸上２（参加者名簿）'!F48</f>
        <v>0</v>
      </c>
      <c r="L16" s="45">
        <f>'陸上２（参加者名簿）'!L49</f>
        <v>0</v>
      </c>
      <c r="M16" s="45" t="str">
        <f>'陸上２（参加者名簿）'!L48</f>
        <v/>
      </c>
      <c r="N16" s="46">
        <f>'陸上２（参加者名簿）'!AM48</f>
        <v>0</v>
      </c>
      <c r="O16" s="46" t="str">
        <f t="shared" si="0"/>
        <v/>
      </c>
      <c r="P16" s="46">
        <f>'陸上２（参加者名簿）'!AR48</f>
        <v>0</v>
      </c>
      <c r="Q16" s="56" t="str">
        <f>IF('陸上２（参加者名簿）'!$O$16="","",'陸上２（参加者名簿）'!$O$16)</f>
        <v/>
      </c>
      <c r="R16" s="56" t="str">
        <f>IF('陸上２（参加者名簿）'!$CY$16="","",'陸上２（参加者名簿）'!$CY$16)</f>
        <v/>
      </c>
      <c r="S16" s="56" t="str">
        <f>IF('陸上２（参加者名簿）'!$AH$16="","",'陸上２（参加者名簿）'!$AH$16)</f>
        <v/>
      </c>
      <c r="T16" s="56" t="str">
        <f>IF('陸上２（参加者名簿）'!$CZ$16="","",'陸上２（参加者名簿）'!$CZ$16)</f>
        <v/>
      </c>
      <c r="V16" s="34"/>
      <c r="W16" s="34"/>
    </row>
    <row r="17" spans="6:23">
      <c r="J17" s="8">
        <f>'陸上２（参加者名簿）'!A89</f>
        <v>13</v>
      </c>
      <c r="K17" s="46">
        <f>'陸上２（参加者名簿）'!F89</f>
        <v>0</v>
      </c>
      <c r="L17" s="45">
        <f>'陸上２（参加者名簿）'!L90</f>
        <v>0</v>
      </c>
      <c r="M17" s="45" t="str">
        <f>'陸上２（参加者名簿）'!L89</f>
        <v/>
      </c>
      <c r="N17" s="46">
        <f>'陸上２（参加者名簿）'!AM89</f>
        <v>0</v>
      </c>
      <c r="O17" s="46" t="str">
        <f t="shared" si="0"/>
        <v/>
      </c>
      <c r="P17" s="46">
        <f>'陸上２（参加者名簿）'!AR89</f>
        <v>0</v>
      </c>
      <c r="Q17" s="56" t="str">
        <f>IF('陸上２（参加者名簿）'!$O$16="","",'陸上２（参加者名簿）'!$O$16)</f>
        <v/>
      </c>
      <c r="R17" s="56" t="str">
        <f>IF('陸上２（参加者名簿）'!$CY$16="","",'陸上２（参加者名簿）'!$CY$16)</f>
        <v/>
      </c>
      <c r="S17" s="56" t="str">
        <f>IF('陸上２（参加者名簿）'!$AH$16="","",'陸上２（参加者名簿）'!$AH$16)</f>
        <v/>
      </c>
      <c r="T17" s="56" t="str">
        <f>IF('陸上２（参加者名簿）'!$CZ$16="","",'陸上２（参加者名簿）'!$CZ$16)</f>
        <v/>
      </c>
      <c r="V17" s="34"/>
      <c r="W17" s="34"/>
    </row>
    <row r="18" spans="6:23">
      <c r="J18" s="8">
        <f>'陸上２（参加者名簿）'!A91</f>
        <v>14</v>
      </c>
      <c r="K18" s="46">
        <f>'陸上２（参加者名簿）'!F91</f>
        <v>0</v>
      </c>
      <c r="L18" s="45">
        <f>'陸上２（参加者名簿）'!L92</f>
        <v>0</v>
      </c>
      <c r="M18" s="45" t="str">
        <f>'陸上２（参加者名簿）'!L91</f>
        <v/>
      </c>
      <c r="N18" s="46">
        <f>'陸上２（参加者名簿）'!AM91</f>
        <v>0</v>
      </c>
      <c r="O18" s="46" t="str">
        <f t="shared" si="0"/>
        <v/>
      </c>
      <c r="P18" s="46">
        <f>'陸上２（参加者名簿）'!AR91</f>
        <v>0</v>
      </c>
      <c r="Q18" s="56" t="str">
        <f>IF('陸上２（参加者名簿）'!$O$16="","",'陸上２（参加者名簿）'!$O$16)</f>
        <v/>
      </c>
      <c r="R18" s="56" t="str">
        <f>IF('陸上２（参加者名簿）'!$CY$16="","",'陸上２（参加者名簿）'!$CY$16)</f>
        <v/>
      </c>
      <c r="S18" s="56" t="str">
        <f>IF('陸上２（参加者名簿）'!$AH$16="","",'陸上２（参加者名簿）'!$AH$16)</f>
        <v/>
      </c>
      <c r="T18" s="56" t="str">
        <f>IF('陸上２（参加者名簿）'!$CZ$16="","",'陸上２（参加者名簿）'!$CZ$16)</f>
        <v/>
      </c>
      <c r="V18" s="34"/>
      <c r="W18" s="34"/>
    </row>
    <row r="19" spans="6:23">
      <c r="F19" s="8" t="s">
        <v>141</v>
      </c>
      <c r="J19" s="8">
        <f>'陸上２（参加者名簿）'!A93</f>
        <v>15</v>
      </c>
      <c r="K19" s="46">
        <f>'陸上２（参加者名簿）'!F93</f>
        <v>0</v>
      </c>
      <c r="L19" s="45">
        <f>'陸上２（参加者名簿）'!L94</f>
        <v>0</v>
      </c>
      <c r="M19" s="45" t="str">
        <f>'陸上２（参加者名簿）'!L93</f>
        <v/>
      </c>
      <c r="N19" s="46">
        <f>'陸上２（参加者名簿）'!AM93</f>
        <v>0</v>
      </c>
      <c r="O19" s="46" t="str">
        <f t="shared" si="0"/>
        <v/>
      </c>
      <c r="P19" s="46">
        <f>'陸上２（参加者名簿）'!AR93</f>
        <v>0</v>
      </c>
      <c r="Q19" s="56" t="str">
        <f>IF('陸上２（参加者名簿）'!$O$16="","",'陸上２（参加者名簿）'!$O$16)</f>
        <v/>
      </c>
      <c r="R19" s="56" t="str">
        <f>IF('陸上２（参加者名簿）'!$CY$16="","",'陸上２（参加者名簿）'!$CY$16)</f>
        <v/>
      </c>
      <c r="S19" s="56" t="str">
        <f>IF('陸上２（参加者名簿）'!$AH$16="","",'陸上２（参加者名簿）'!$AH$16)</f>
        <v/>
      </c>
      <c r="T19" s="56" t="str">
        <f>IF('陸上２（参加者名簿）'!$CZ$16="","",'陸上２（参加者名簿）'!$CZ$16)</f>
        <v/>
      </c>
      <c r="V19" s="34"/>
      <c r="W19" s="34"/>
    </row>
    <row r="20" spans="6:23">
      <c r="F20" s="25">
        <v>100</v>
      </c>
      <c r="J20" s="8">
        <f>'陸上２（参加者名簿）'!A95</f>
        <v>16</v>
      </c>
      <c r="K20" s="46">
        <f>'陸上２（参加者名簿）'!F95</f>
        <v>0</v>
      </c>
      <c r="L20" s="45">
        <f>'陸上２（参加者名簿）'!L96</f>
        <v>0</v>
      </c>
      <c r="M20" s="45" t="str">
        <f>'陸上２（参加者名簿）'!L95</f>
        <v/>
      </c>
      <c r="N20" s="46">
        <f>'陸上２（参加者名簿）'!AM95</f>
        <v>0</v>
      </c>
      <c r="O20" s="46" t="str">
        <f t="shared" si="0"/>
        <v/>
      </c>
      <c r="P20" s="46">
        <f>'陸上２（参加者名簿）'!AR95</f>
        <v>0</v>
      </c>
      <c r="Q20" s="56" t="str">
        <f>IF('陸上２（参加者名簿）'!$O$16="","",'陸上２（参加者名簿）'!$O$16)</f>
        <v/>
      </c>
      <c r="R20" s="56" t="str">
        <f>IF('陸上２（参加者名簿）'!$CY$16="","",'陸上２（参加者名簿）'!$CY$16)</f>
        <v/>
      </c>
      <c r="S20" s="56" t="str">
        <f>IF('陸上２（参加者名簿）'!$AH$16="","",'陸上２（参加者名簿）'!$AH$16)</f>
        <v/>
      </c>
      <c r="T20" s="56" t="str">
        <f>IF('陸上２（参加者名簿）'!$CZ$16="","",'陸上２（参加者名簿）'!$CZ$16)</f>
        <v/>
      </c>
      <c r="V20" s="34"/>
      <c r="W20" s="34"/>
    </row>
    <row r="21" spans="6:23">
      <c r="F21" s="25">
        <v>200</v>
      </c>
      <c r="J21" s="8">
        <f>'陸上２（参加者名簿）'!A97</f>
        <v>17</v>
      </c>
      <c r="K21" s="46">
        <f>'陸上２（参加者名簿）'!F97</f>
        <v>0</v>
      </c>
      <c r="L21" s="45">
        <f>'陸上２（参加者名簿）'!L98</f>
        <v>0</v>
      </c>
      <c r="M21" s="45" t="str">
        <f>'陸上２（参加者名簿）'!L97</f>
        <v/>
      </c>
      <c r="N21" s="46">
        <f>'陸上２（参加者名簿）'!AM97</f>
        <v>0</v>
      </c>
      <c r="O21" s="46" t="str">
        <f t="shared" si="0"/>
        <v/>
      </c>
      <c r="P21" s="46">
        <f>'陸上２（参加者名簿）'!AR97</f>
        <v>0</v>
      </c>
      <c r="Q21" s="56" t="str">
        <f>IF('陸上２（参加者名簿）'!$O$16="","",'陸上２（参加者名簿）'!$O$16)</f>
        <v/>
      </c>
      <c r="R21" s="56" t="str">
        <f>IF('陸上２（参加者名簿）'!$CY$16="","",'陸上２（参加者名簿）'!$CY$16)</f>
        <v/>
      </c>
      <c r="S21" s="56" t="str">
        <f>IF('陸上２（参加者名簿）'!$AH$16="","",'陸上２（参加者名簿）'!$AH$16)</f>
        <v/>
      </c>
      <c r="T21" s="56" t="str">
        <f>IF('陸上２（参加者名簿）'!$CZ$16="","",'陸上２（参加者名簿）'!$CZ$16)</f>
        <v/>
      </c>
      <c r="V21" s="34"/>
      <c r="W21" s="34"/>
    </row>
    <row r="22" spans="6:23">
      <c r="F22" s="25">
        <v>3000</v>
      </c>
      <c r="J22" s="8">
        <f>'陸上２（参加者名簿）'!A99</f>
        <v>18</v>
      </c>
      <c r="K22" s="46">
        <f>'陸上２（参加者名簿）'!F99</f>
        <v>0</v>
      </c>
      <c r="L22" s="45">
        <f>'陸上２（参加者名簿）'!L100</f>
        <v>0</v>
      </c>
      <c r="M22" s="45" t="str">
        <f>'陸上２（参加者名簿）'!L99</f>
        <v/>
      </c>
      <c r="N22" s="46">
        <f>'陸上２（参加者名簿）'!AM99</f>
        <v>0</v>
      </c>
      <c r="O22" s="46" t="str">
        <f t="shared" si="0"/>
        <v/>
      </c>
      <c r="P22" s="46">
        <f>'陸上２（参加者名簿）'!AR99</f>
        <v>0</v>
      </c>
      <c r="Q22" s="56" t="str">
        <f>IF('陸上２（参加者名簿）'!$O$16="","",'陸上２（参加者名簿）'!$O$16)</f>
        <v/>
      </c>
      <c r="R22" s="56" t="str">
        <f>IF('陸上２（参加者名簿）'!$CY$16="","",'陸上２（参加者名簿）'!$CY$16)</f>
        <v/>
      </c>
      <c r="S22" s="56" t="str">
        <f>IF('陸上２（参加者名簿）'!$AH$16="","",'陸上２（参加者名簿）'!$AH$16)</f>
        <v/>
      </c>
      <c r="T22" s="56" t="str">
        <f>IF('陸上２（参加者名簿）'!$CZ$16="","",'陸上２（参加者名簿）'!$CZ$16)</f>
        <v/>
      </c>
      <c r="V22" s="34"/>
      <c r="W22" s="34"/>
    </row>
    <row r="23" spans="6:23">
      <c r="F23" s="25" t="s">
        <v>142</v>
      </c>
      <c r="J23" s="8">
        <f>'陸上２（参加者名簿）'!A101</f>
        <v>19</v>
      </c>
      <c r="K23" s="46">
        <f>'陸上２（参加者名簿）'!F101</f>
        <v>0</v>
      </c>
      <c r="L23" s="45">
        <f>'陸上２（参加者名簿）'!L102</f>
        <v>0</v>
      </c>
      <c r="M23" s="45" t="str">
        <f>'陸上２（参加者名簿）'!L101</f>
        <v/>
      </c>
      <c r="N23" s="46">
        <f>'陸上２（参加者名簿）'!AM101</f>
        <v>0</v>
      </c>
      <c r="O23" s="46" t="str">
        <f t="shared" si="0"/>
        <v/>
      </c>
      <c r="P23" s="46">
        <f>'陸上２（参加者名簿）'!AR101</f>
        <v>0</v>
      </c>
      <c r="Q23" s="56" t="str">
        <f>IF('陸上２（参加者名簿）'!$O$16="","",'陸上２（参加者名簿）'!$O$16)</f>
        <v/>
      </c>
      <c r="R23" s="56" t="str">
        <f>IF('陸上２（参加者名簿）'!$CY$16="","",'陸上２（参加者名簿）'!$CY$16)</f>
        <v/>
      </c>
      <c r="S23" s="56" t="str">
        <f>IF('陸上２（参加者名簿）'!$AH$16="","",'陸上２（参加者名簿）'!$AH$16)</f>
        <v/>
      </c>
      <c r="T23" s="56" t="str">
        <f>IF('陸上２（参加者名簿）'!$CZ$16="","",'陸上２（参加者名簿）'!$CZ$16)</f>
        <v/>
      </c>
      <c r="V23" s="34"/>
      <c r="W23" s="34"/>
    </row>
    <row r="24" spans="6:23">
      <c r="F24" s="25" t="s">
        <v>99</v>
      </c>
      <c r="J24" s="8">
        <f>'陸上２（参加者名簿）'!A103</f>
        <v>20</v>
      </c>
      <c r="K24" s="46">
        <f>'陸上２（参加者名簿）'!F103</f>
        <v>0</v>
      </c>
      <c r="L24" s="45">
        <f>'陸上２（参加者名簿）'!L104</f>
        <v>0</v>
      </c>
      <c r="M24" s="45" t="str">
        <f>'陸上２（参加者名簿）'!L103</f>
        <v/>
      </c>
      <c r="N24" s="46">
        <f>'陸上２（参加者名簿）'!AM103</f>
        <v>0</v>
      </c>
      <c r="O24" s="46" t="str">
        <f t="shared" si="0"/>
        <v/>
      </c>
      <c r="P24" s="46">
        <f>'陸上２（参加者名簿）'!AR103</f>
        <v>0</v>
      </c>
      <c r="Q24" s="56" t="str">
        <f>IF('陸上２（参加者名簿）'!$O$16="","",'陸上２（参加者名簿）'!$O$16)</f>
        <v/>
      </c>
      <c r="R24" s="56" t="str">
        <f>IF('陸上２（参加者名簿）'!$CY$16="","",'陸上２（参加者名簿）'!$CY$16)</f>
        <v/>
      </c>
      <c r="S24" s="56" t="str">
        <f>IF('陸上２（参加者名簿）'!$AH$16="","",'陸上２（参加者名簿）'!$AH$16)</f>
        <v/>
      </c>
      <c r="T24" s="56" t="str">
        <f>IF('陸上２（参加者名簿）'!$CZ$16="","",'陸上２（参加者名簿）'!$CZ$16)</f>
        <v/>
      </c>
      <c r="V24" s="34"/>
      <c r="W24" s="34"/>
    </row>
    <row r="25" spans="6:23">
      <c r="F25" s="25" t="s">
        <v>44</v>
      </c>
      <c r="J25" s="8">
        <f>'陸上２（参加者名簿）'!A105</f>
        <v>21</v>
      </c>
      <c r="K25" s="46">
        <f>'陸上２（参加者名簿）'!F105</f>
        <v>0</v>
      </c>
      <c r="L25" s="45">
        <f>'陸上２（参加者名簿）'!L106</f>
        <v>0</v>
      </c>
      <c r="M25" s="45" t="str">
        <f>'陸上２（参加者名簿）'!L105</f>
        <v/>
      </c>
      <c r="N25" s="46">
        <f>'陸上２（参加者名簿）'!AM105</f>
        <v>0</v>
      </c>
      <c r="O25" s="46" t="str">
        <f t="shared" si="0"/>
        <v/>
      </c>
      <c r="P25" s="46">
        <f>'陸上２（参加者名簿）'!AR105</f>
        <v>0</v>
      </c>
      <c r="Q25" s="56" t="str">
        <f>IF('陸上２（参加者名簿）'!$O$16="","",'陸上２（参加者名簿）'!$O$16)</f>
        <v/>
      </c>
      <c r="R25" s="56" t="str">
        <f>IF('陸上２（参加者名簿）'!$CY$16="","",'陸上２（参加者名簿）'!$CY$16)</f>
        <v/>
      </c>
      <c r="S25" s="56" t="str">
        <f>IF('陸上２（参加者名簿）'!$AH$16="","",'陸上２（参加者名簿）'!$AH$16)</f>
        <v/>
      </c>
      <c r="T25" s="56" t="str">
        <f>IF('陸上２（参加者名簿）'!$CZ$16="","",'陸上２（参加者名簿）'!$CZ$16)</f>
        <v/>
      </c>
      <c r="V25" s="34"/>
      <c r="W25" s="34"/>
    </row>
    <row r="26" spans="6:23">
      <c r="F26" s="25" t="s">
        <v>143</v>
      </c>
      <c r="J26" s="8">
        <f>'陸上２（参加者名簿）'!A107</f>
        <v>22</v>
      </c>
      <c r="K26" s="46">
        <f>'陸上２（参加者名簿）'!F107</f>
        <v>0</v>
      </c>
      <c r="L26" s="45">
        <f>'陸上２（参加者名簿）'!L108</f>
        <v>0</v>
      </c>
      <c r="M26" s="45" t="str">
        <f>'陸上２（参加者名簿）'!L107</f>
        <v/>
      </c>
      <c r="N26" s="46">
        <f>'陸上２（参加者名簿）'!AM107</f>
        <v>0</v>
      </c>
      <c r="O26" s="46" t="str">
        <f t="shared" si="0"/>
        <v/>
      </c>
      <c r="P26" s="46">
        <f>'陸上２（参加者名簿）'!AR107</f>
        <v>0</v>
      </c>
      <c r="Q26" s="56" t="str">
        <f>IF('陸上２（参加者名簿）'!$O$16="","",'陸上２（参加者名簿）'!$O$16)</f>
        <v/>
      </c>
      <c r="R26" s="56" t="str">
        <f>IF('陸上２（参加者名簿）'!$CY$16="","",'陸上２（参加者名簿）'!$CY$16)</f>
        <v/>
      </c>
      <c r="S26" s="56" t="str">
        <f>IF('陸上２（参加者名簿）'!$AH$16="","",'陸上２（参加者名簿）'!$AH$16)</f>
        <v/>
      </c>
      <c r="T26" s="56" t="str">
        <f>IF('陸上２（参加者名簿）'!$CZ$16="","",'陸上２（参加者名簿）'!$CZ$16)</f>
        <v/>
      </c>
      <c r="V26" s="34"/>
      <c r="W26" s="34"/>
    </row>
    <row r="27" spans="6:23">
      <c r="J27" s="8">
        <f>'陸上２（参加者名簿）'!A109</f>
        <v>23</v>
      </c>
      <c r="K27" s="46">
        <f>'陸上２（参加者名簿）'!F109</f>
        <v>0</v>
      </c>
      <c r="L27" s="45">
        <f>'陸上２（参加者名簿）'!L110</f>
        <v>0</v>
      </c>
      <c r="M27" s="45" t="str">
        <f>'陸上２（参加者名簿）'!L109</f>
        <v/>
      </c>
      <c r="N27" s="46">
        <f>'陸上２（参加者名簿）'!AM109</f>
        <v>0</v>
      </c>
      <c r="O27" s="46" t="str">
        <f t="shared" si="0"/>
        <v/>
      </c>
      <c r="P27" s="46">
        <f>'陸上２（参加者名簿）'!AR109</f>
        <v>0</v>
      </c>
      <c r="Q27" s="56" t="str">
        <f>IF('陸上２（参加者名簿）'!$O$16="","",'陸上２（参加者名簿）'!$O$16)</f>
        <v/>
      </c>
      <c r="R27" s="56" t="str">
        <f>IF('陸上２（参加者名簿）'!$CY$16="","",'陸上２（参加者名簿）'!$CY$16)</f>
        <v/>
      </c>
      <c r="S27" s="56" t="str">
        <f>IF('陸上２（参加者名簿）'!$AH$16="","",'陸上２（参加者名簿）'!$AH$16)</f>
        <v/>
      </c>
      <c r="T27" s="56" t="str">
        <f>IF('陸上２（参加者名簿）'!$CZ$16="","",'陸上２（参加者名簿）'!$CZ$16)</f>
        <v/>
      </c>
      <c r="V27" s="34"/>
      <c r="W27" s="34"/>
    </row>
    <row r="28" spans="6:23">
      <c r="F28" s="8" t="s">
        <v>144</v>
      </c>
      <c r="J28" s="8">
        <f>'陸上２（参加者名簿）'!A111</f>
        <v>24</v>
      </c>
      <c r="K28" s="46">
        <f>'陸上２（参加者名簿）'!F111</f>
        <v>0</v>
      </c>
      <c r="L28" s="45">
        <f>'陸上２（参加者名簿）'!L112</f>
        <v>0</v>
      </c>
      <c r="M28" s="45" t="str">
        <f>'陸上２（参加者名簿）'!L111</f>
        <v/>
      </c>
      <c r="N28" s="46">
        <f>'陸上２（参加者名簿）'!AM111</f>
        <v>0</v>
      </c>
      <c r="O28" s="46" t="str">
        <f t="shared" si="0"/>
        <v/>
      </c>
      <c r="P28" s="46">
        <f>'陸上２（参加者名簿）'!AR111</f>
        <v>0</v>
      </c>
      <c r="Q28" s="56" t="str">
        <f>IF('陸上２（参加者名簿）'!$O$16="","",'陸上２（参加者名簿）'!$O$16)</f>
        <v/>
      </c>
      <c r="R28" s="56" t="str">
        <f>IF('陸上２（参加者名簿）'!$CY$16="","",'陸上２（参加者名簿）'!$CY$16)</f>
        <v/>
      </c>
      <c r="S28" s="56" t="str">
        <f>IF('陸上２（参加者名簿）'!$AH$16="","",'陸上２（参加者名簿）'!$AH$16)</f>
        <v/>
      </c>
      <c r="T28" s="56" t="str">
        <f>IF('陸上２（参加者名簿）'!$CZ$16="","",'陸上２（参加者名簿）'!$CZ$16)</f>
        <v/>
      </c>
      <c r="V28" s="34"/>
      <c r="W28" s="34"/>
    </row>
    <row r="29" spans="6:23">
      <c r="F29" s="25" t="s">
        <v>96</v>
      </c>
      <c r="J29" s="8">
        <f>'陸上２（参加者名簿）'!A152</f>
        <v>25</v>
      </c>
      <c r="K29" s="46">
        <f>'陸上２（参加者名簿）'!F152</f>
        <v>0</v>
      </c>
      <c r="L29" s="45">
        <f>'陸上２（参加者名簿）'!L153</f>
        <v>0</v>
      </c>
      <c r="M29" s="45" t="str">
        <f>'陸上２（参加者名簿）'!L152</f>
        <v/>
      </c>
      <c r="N29" s="46">
        <f>'陸上２（参加者名簿）'!AM152</f>
        <v>0</v>
      </c>
      <c r="O29" s="46" t="str">
        <f t="shared" si="0"/>
        <v/>
      </c>
      <c r="P29" s="46">
        <f>'陸上２（参加者名簿）'!AR152</f>
        <v>0</v>
      </c>
      <c r="Q29" s="56" t="str">
        <f>IF('陸上２（参加者名簿）'!$O$16="","",'陸上２（参加者名簿）'!$O$16)</f>
        <v/>
      </c>
      <c r="R29" s="56" t="str">
        <f>IF('陸上２（参加者名簿）'!$CY$16="","",'陸上２（参加者名簿）'!$CY$16)</f>
        <v/>
      </c>
      <c r="S29" s="56" t="str">
        <f>IF('陸上２（参加者名簿）'!$AH$16="","",'陸上２（参加者名簿）'!$AH$16)</f>
        <v/>
      </c>
      <c r="T29" s="56" t="str">
        <f>IF('陸上２（参加者名簿）'!$CZ$16="","",'陸上２（参加者名簿）'!$CZ$16)</f>
        <v/>
      </c>
      <c r="V29" s="34"/>
      <c r="W29" s="34"/>
    </row>
    <row r="30" spans="6:23">
      <c r="J30" s="8">
        <f>'陸上２（参加者名簿）'!A154</f>
        <v>26</v>
      </c>
      <c r="K30" s="46">
        <f>'陸上２（参加者名簿）'!F154</f>
        <v>0</v>
      </c>
      <c r="L30" s="45">
        <f>'陸上２（参加者名簿）'!L155</f>
        <v>0</v>
      </c>
      <c r="M30" s="45" t="str">
        <f>'陸上２（参加者名簿）'!L154</f>
        <v/>
      </c>
      <c r="N30" s="46">
        <f>'陸上２（参加者名簿）'!AM154</f>
        <v>0</v>
      </c>
      <c r="O30" s="46" t="str">
        <f t="shared" si="0"/>
        <v/>
      </c>
      <c r="P30" s="46">
        <f>'陸上２（参加者名簿）'!AR154</f>
        <v>0</v>
      </c>
      <c r="Q30" s="56" t="str">
        <f>IF('陸上２（参加者名簿）'!$O$16="","",'陸上２（参加者名簿）'!$O$16)</f>
        <v/>
      </c>
      <c r="R30" s="56" t="str">
        <f>IF('陸上２（参加者名簿）'!$CY$16="","",'陸上２（参加者名簿）'!$CY$16)</f>
        <v/>
      </c>
      <c r="S30" s="56" t="str">
        <f>IF('陸上２（参加者名簿）'!$AH$16="","",'陸上２（参加者名簿）'!$AH$16)</f>
        <v/>
      </c>
      <c r="T30" s="56" t="str">
        <f>IF('陸上２（参加者名簿）'!$CZ$16="","",'陸上２（参加者名簿）'!$CZ$16)</f>
        <v/>
      </c>
      <c r="V30" s="34"/>
      <c r="W30" s="34"/>
    </row>
    <row r="31" spans="6:23">
      <c r="J31" s="8">
        <f>'陸上２（参加者名簿）'!A156</f>
        <v>27</v>
      </c>
      <c r="K31" s="46">
        <f>'陸上２（参加者名簿）'!F156</f>
        <v>0</v>
      </c>
      <c r="L31" s="45">
        <f>'陸上２（参加者名簿）'!L157</f>
        <v>0</v>
      </c>
      <c r="M31" s="45" t="str">
        <f>'陸上２（参加者名簿）'!L156</f>
        <v/>
      </c>
      <c r="N31" s="46">
        <f>'陸上２（参加者名簿）'!AM156</f>
        <v>0</v>
      </c>
      <c r="O31" s="46" t="str">
        <f t="shared" si="0"/>
        <v/>
      </c>
      <c r="P31" s="46">
        <f>'陸上２（参加者名簿）'!AR156</f>
        <v>0</v>
      </c>
      <c r="Q31" s="56" t="str">
        <f>IF('陸上２（参加者名簿）'!$O$16="","",'陸上２（参加者名簿）'!$O$16)</f>
        <v/>
      </c>
      <c r="R31" s="56" t="str">
        <f>IF('陸上２（参加者名簿）'!$CY$16="","",'陸上２（参加者名簿）'!$CY$16)</f>
        <v/>
      </c>
      <c r="S31" s="56" t="str">
        <f>IF('陸上２（参加者名簿）'!$AH$16="","",'陸上２（参加者名簿）'!$AH$16)</f>
        <v/>
      </c>
      <c r="T31" s="56" t="str">
        <f>IF('陸上２（参加者名簿）'!$CZ$16="","",'陸上２（参加者名簿）'!$CZ$16)</f>
        <v/>
      </c>
      <c r="V31" s="34"/>
      <c r="W31" s="34"/>
    </row>
    <row r="32" spans="6:23">
      <c r="J32" s="8">
        <f>'陸上２（参加者名簿）'!A158</f>
        <v>28</v>
      </c>
      <c r="K32" s="46">
        <f>'陸上２（参加者名簿）'!F158</f>
        <v>0</v>
      </c>
      <c r="L32" s="45">
        <f>'陸上２（参加者名簿）'!L159</f>
        <v>0</v>
      </c>
      <c r="M32" s="45" t="str">
        <f>'陸上２（参加者名簿）'!L158</f>
        <v/>
      </c>
      <c r="N32" s="46">
        <f>'陸上２（参加者名簿）'!AM158</f>
        <v>0</v>
      </c>
      <c r="O32" s="46" t="str">
        <f t="shared" si="0"/>
        <v/>
      </c>
      <c r="P32" s="46">
        <f>'陸上２（参加者名簿）'!AR158</f>
        <v>0</v>
      </c>
      <c r="Q32" s="56" t="str">
        <f>IF('陸上２（参加者名簿）'!$O$16="","",'陸上２（参加者名簿）'!$O$16)</f>
        <v/>
      </c>
      <c r="R32" s="56" t="str">
        <f>IF('陸上２（参加者名簿）'!$CY$16="","",'陸上２（参加者名簿）'!$CY$16)</f>
        <v/>
      </c>
      <c r="S32" s="56" t="str">
        <f>IF('陸上２（参加者名簿）'!$AH$16="","",'陸上２（参加者名簿）'!$AH$16)</f>
        <v/>
      </c>
      <c r="T32" s="56" t="str">
        <f>IF('陸上２（参加者名簿）'!$CZ$16="","",'陸上２（参加者名簿）'!$CZ$16)</f>
        <v/>
      </c>
      <c r="V32" s="34"/>
      <c r="W32" s="34"/>
    </row>
    <row r="33" spans="10:20">
      <c r="J33" s="8">
        <f>'陸上２（参加者名簿）'!A160</f>
        <v>29</v>
      </c>
      <c r="K33" s="46">
        <f>'陸上２（参加者名簿）'!F160</f>
        <v>0</v>
      </c>
      <c r="L33" s="45">
        <f>'陸上２（参加者名簿）'!L161</f>
        <v>0</v>
      </c>
      <c r="M33" s="45" t="str">
        <f>'陸上２（参加者名簿）'!L160</f>
        <v/>
      </c>
      <c r="N33" s="46">
        <f>'陸上２（参加者名簿）'!AM160</f>
        <v>0</v>
      </c>
      <c r="O33" s="46" t="str">
        <f t="shared" si="0"/>
        <v/>
      </c>
      <c r="P33" s="46">
        <f>'陸上２（参加者名簿）'!AR160</f>
        <v>0</v>
      </c>
      <c r="Q33" s="56" t="str">
        <f>IF('陸上２（参加者名簿）'!$O$16="","",'陸上２（参加者名簿）'!$O$16)</f>
        <v/>
      </c>
      <c r="R33" s="56" t="str">
        <f>IF('陸上２（参加者名簿）'!$CY$16="","",'陸上２（参加者名簿）'!$CY$16)</f>
        <v/>
      </c>
      <c r="S33" s="56" t="str">
        <f>IF('陸上２（参加者名簿）'!$AH$16="","",'陸上２（参加者名簿）'!$AH$16)</f>
        <v/>
      </c>
      <c r="T33" s="56" t="str">
        <f>IF('陸上２（参加者名簿）'!$CZ$16="","",'陸上２（参加者名簿）'!$CZ$16)</f>
        <v/>
      </c>
    </row>
    <row r="34" spans="10:20">
      <c r="J34" s="8">
        <f>'陸上２（参加者名簿）'!A162</f>
        <v>30</v>
      </c>
      <c r="K34" s="46">
        <f>'陸上２（参加者名簿）'!F162</f>
        <v>0</v>
      </c>
      <c r="L34" s="45">
        <f>'陸上２（参加者名簿）'!L163</f>
        <v>0</v>
      </c>
      <c r="M34" s="45" t="str">
        <f>'陸上２（参加者名簿）'!L162</f>
        <v/>
      </c>
      <c r="N34" s="46">
        <f>'陸上２（参加者名簿）'!AM162</f>
        <v>0</v>
      </c>
      <c r="O34" s="46" t="str">
        <f t="shared" si="0"/>
        <v/>
      </c>
      <c r="P34" s="46">
        <f>'陸上２（参加者名簿）'!AR162</f>
        <v>0</v>
      </c>
      <c r="Q34" s="56" t="str">
        <f>IF('陸上２（参加者名簿）'!$O$16="","",'陸上２（参加者名簿）'!$O$16)</f>
        <v/>
      </c>
      <c r="R34" s="56" t="str">
        <f>IF('陸上２（参加者名簿）'!$CY$16="","",'陸上２（参加者名簿）'!$CY$16)</f>
        <v/>
      </c>
      <c r="S34" s="56" t="str">
        <f>IF('陸上２（参加者名簿）'!$AH$16="","",'陸上２（参加者名簿）'!$AH$16)</f>
        <v/>
      </c>
      <c r="T34" s="56" t="str">
        <f>IF('陸上２（参加者名簿）'!$CZ$16="","",'陸上２（参加者名簿）'!$CZ$16)</f>
        <v/>
      </c>
    </row>
    <row r="35" spans="10:20">
      <c r="J35" s="8">
        <f>'陸上２（参加者名簿）'!A164</f>
        <v>31</v>
      </c>
      <c r="K35" s="46">
        <f>'陸上２（参加者名簿）'!F164</f>
        <v>0</v>
      </c>
      <c r="L35" s="45">
        <f>'陸上２（参加者名簿）'!L165</f>
        <v>0</v>
      </c>
      <c r="M35" s="45" t="str">
        <f>'陸上２（参加者名簿）'!L164</f>
        <v/>
      </c>
      <c r="N35" s="46">
        <f>'陸上２（参加者名簿）'!AM164</f>
        <v>0</v>
      </c>
      <c r="O35" s="46" t="str">
        <f t="shared" si="0"/>
        <v/>
      </c>
      <c r="P35" s="46">
        <f>'陸上２（参加者名簿）'!AR164</f>
        <v>0</v>
      </c>
      <c r="Q35" s="56" t="str">
        <f>IF('陸上２（参加者名簿）'!$O$16="","",'陸上２（参加者名簿）'!$O$16)</f>
        <v/>
      </c>
      <c r="R35" s="56" t="str">
        <f>IF('陸上２（参加者名簿）'!$CY$16="","",'陸上２（参加者名簿）'!$CY$16)</f>
        <v/>
      </c>
      <c r="S35" s="56" t="str">
        <f>IF('陸上２（参加者名簿）'!$AH$16="","",'陸上２（参加者名簿）'!$AH$16)</f>
        <v/>
      </c>
      <c r="T35" s="56" t="str">
        <f>IF('陸上２（参加者名簿）'!$CZ$16="","",'陸上２（参加者名簿）'!$CZ$16)</f>
        <v/>
      </c>
    </row>
    <row r="36" spans="10:20">
      <c r="J36" s="8">
        <f>'陸上２（参加者名簿）'!A166</f>
        <v>32</v>
      </c>
      <c r="K36" s="46">
        <f>'陸上２（参加者名簿）'!F166</f>
        <v>0</v>
      </c>
      <c r="L36" s="45">
        <f>'陸上２（参加者名簿）'!L167</f>
        <v>0</v>
      </c>
      <c r="M36" s="45" t="str">
        <f>'陸上２（参加者名簿）'!L166</f>
        <v/>
      </c>
      <c r="N36" s="46">
        <f>'陸上２（参加者名簿）'!AM166</f>
        <v>0</v>
      </c>
      <c r="O36" s="46" t="str">
        <f t="shared" si="0"/>
        <v/>
      </c>
      <c r="P36" s="46">
        <f>'陸上２（参加者名簿）'!AR166</f>
        <v>0</v>
      </c>
      <c r="Q36" s="56" t="str">
        <f>IF('陸上２（参加者名簿）'!$O$16="","",'陸上２（参加者名簿）'!$O$16)</f>
        <v/>
      </c>
      <c r="R36" s="56" t="str">
        <f>IF('陸上２（参加者名簿）'!$CY$16="","",'陸上２（参加者名簿）'!$CY$16)</f>
        <v/>
      </c>
      <c r="S36" s="56" t="str">
        <f>IF('陸上２（参加者名簿）'!$AH$16="","",'陸上２（参加者名簿）'!$AH$16)</f>
        <v/>
      </c>
      <c r="T36" s="56" t="str">
        <f>IF('陸上２（参加者名簿）'!$CZ$16="","",'陸上２（参加者名簿）'!$CZ$16)</f>
        <v/>
      </c>
    </row>
    <row r="37" spans="10:20">
      <c r="J37" s="8">
        <f>'陸上２（参加者名簿）'!A168</f>
        <v>33</v>
      </c>
      <c r="K37" s="46">
        <f>'陸上２（参加者名簿）'!F168</f>
        <v>0</v>
      </c>
      <c r="L37" s="45">
        <f>'陸上２（参加者名簿）'!L169</f>
        <v>0</v>
      </c>
      <c r="M37" s="45" t="str">
        <f>'陸上２（参加者名簿）'!L168</f>
        <v/>
      </c>
      <c r="N37" s="46">
        <f>'陸上２（参加者名簿）'!AM168</f>
        <v>0</v>
      </c>
      <c r="O37" s="46" t="str">
        <f t="shared" si="0"/>
        <v/>
      </c>
      <c r="P37" s="46">
        <f>'陸上２（参加者名簿）'!AR168</f>
        <v>0</v>
      </c>
      <c r="Q37" s="56" t="str">
        <f>IF('陸上２（参加者名簿）'!$O$16="","",'陸上２（参加者名簿）'!$O$16)</f>
        <v/>
      </c>
      <c r="R37" s="56" t="str">
        <f>IF('陸上２（参加者名簿）'!$CY$16="","",'陸上２（参加者名簿）'!$CY$16)</f>
        <v/>
      </c>
      <c r="S37" s="56" t="str">
        <f>IF('陸上２（参加者名簿）'!$AH$16="","",'陸上２（参加者名簿）'!$AH$16)</f>
        <v/>
      </c>
      <c r="T37" s="56" t="str">
        <f>IF('陸上２（参加者名簿）'!$CZ$16="","",'陸上２（参加者名簿）'!$CZ$16)</f>
        <v/>
      </c>
    </row>
    <row r="38" spans="10:20">
      <c r="J38" s="8">
        <f>'陸上２（参加者名簿）'!A170</f>
        <v>34</v>
      </c>
      <c r="K38" s="46">
        <f>'陸上２（参加者名簿）'!F170</f>
        <v>0</v>
      </c>
      <c r="L38" s="45">
        <f>'陸上２（参加者名簿）'!L171</f>
        <v>0</v>
      </c>
      <c r="M38" s="45" t="str">
        <f>'陸上２（参加者名簿）'!L170</f>
        <v/>
      </c>
      <c r="N38" s="46">
        <f>'陸上２（参加者名簿）'!AM170</f>
        <v>0</v>
      </c>
      <c r="O38" s="46" t="str">
        <f t="shared" si="0"/>
        <v/>
      </c>
      <c r="P38" s="46">
        <f>'陸上２（参加者名簿）'!AR170</f>
        <v>0</v>
      </c>
      <c r="Q38" s="56" t="str">
        <f>IF('陸上２（参加者名簿）'!$O$16="","",'陸上２（参加者名簿）'!$O$16)</f>
        <v/>
      </c>
      <c r="R38" s="56" t="str">
        <f>IF('陸上２（参加者名簿）'!$CY$16="","",'陸上２（参加者名簿）'!$CY$16)</f>
        <v/>
      </c>
      <c r="S38" s="56" t="str">
        <f>IF('陸上２（参加者名簿）'!$AH$16="","",'陸上２（参加者名簿）'!$AH$16)</f>
        <v/>
      </c>
      <c r="T38" s="56" t="str">
        <f>IF('陸上２（参加者名簿）'!$CZ$16="","",'陸上２（参加者名簿）'!$CZ$16)</f>
        <v/>
      </c>
    </row>
    <row r="39" spans="10:20">
      <c r="J39" s="8">
        <f>'陸上２（参加者名簿）'!A172</f>
        <v>35</v>
      </c>
      <c r="K39" s="46">
        <f>'陸上２（参加者名簿）'!F172</f>
        <v>0</v>
      </c>
      <c r="L39" s="45">
        <f>'陸上２（参加者名簿）'!L173</f>
        <v>0</v>
      </c>
      <c r="M39" s="45" t="str">
        <f>'陸上２（参加者名簿）'!L172</f>
        <v/>
      </c>
      <c r="N39" s="46">
        <f>'陸上２（参加者名簿）'!AM172</f>
        <v>0</v>
      </c>
      <c r="O39" s="46" t="str">
        <f t="shared" si="0"/>
        <v/>
      </c>
      <c r="P39" s="46">
        <f>'陸上２（参加者名簿）'!AR172</f>
        <v>0</v>
      </c>
      <c r="Q39" s="56" t="str">
        <f>IF('陸上２（参加者名簿）'!$O$16="","",'陸上２（参加者名簿）'!$O$16)</f>
        <v/>
      </c>
      <c r="R39" s="56" t="str">
        <f>IF('陸上２（参加者名簿）'!$CY$16="","",'陸上２（参加者名簿）'!$CY$16)</f>
        <v/>
      </c>
      <c r="S39" s="56" t="str">
        <f>IF('陸上２（参加者名簿）'!$AH$16="","",'陸上２（参加者名簿）'!$AH$16)</f>
        <v/>
      </c>
      <c r="T39" s="56" t="str">
        <f>IF('陸上２（参加者名簿）'!$CZ$16="","",'陸上２（参加者名簿）'!$CZ$16)</f>
        <v/>
      </c>
    </row>
    <row r="40" spans="10:20">
      <c r="J40" s="8">
        <f>'陸上２（参加者名簿）'!A174</f>
        <v>36</v>
      </c>
      <c r="K40" s="46">
        <f>'陸上２（参加者名簿）'!F174</f>
        <v>0</v>
      </c>
      <c r="L40" s="45">
        <f>'陸上２（参加者名簿）'!L175</f>
        <v>0</v>
      </c>
      <c r="M40" s="45" t="str">
        <f>'陸上２（参加者名簿）'!L174</f>
        <v/>
      </c>
      <c r="N40" s="46">
        <f>'陸上２（参加者名簿）'!AM174</f>
        <v>0</v>
      </c>
      <c r="O40" s="46" t="str">
        <f t="shared" si="0"/>
        <v/>
      </c>
      <c r="P40" s="46">
        <f>'陸上２（参加者名簿）'!AR174</f>
        <v>0</v>
      </c>
      <c r="Q40" s="56" t="str">
        <f>IF('陸上２（参加者名簿）'!$O$16="","",'陸上２（参加者名簿）'!$O$16)</f>
        <v/>
      </c>
      <c r="R40" s="56" t="str">
        <f>IF('陸上２（参加者名簿）'!$CY$16="","",'陸上２（参加者名簿）'!$CY$16)</f>
        <v/>
      </c>
      <c r="S40" s="56" t="str">
        <f>IF('陸上２（参加者名簿）'!$AH$16="","",'陸上２（参加者名簿）'!$AH$16)</f>
        <v/>
      </c>
      <c r="T40" s="56" t="str">
        <f>IF('陸上２（参加者名簿）'!$CZ$16="","",'陸上２（参加者名簿）'!$CZ$16)</f>
        <v/>
      </c>
    </row>
    <row r="41" spans="10:20">
      <c r="J41" s="8">
        <f>'陸上２（参加者名簿）'!A215</f>
        <v>37</v>
      </c>
      <c r="K41" s="46">
        <f>'陸上２（参加者名簿）'!F215</f>
        <v>0</v>
      </c>
      <c r="L41" s="45">
        <f>'陸上２（参加者名簿）'!L216</f>
        <v>0</v>
      </c>
      <c r="M41" s="45" t="str">
        <f>'陸上２（参加者名簿）'!L215</f>
        <v/>
      </c>
      <c r="N41" s="46">
        <f>'陸上２（参加者名簿）'!AM215</f>
        <v>0</v>
      </c>
      <c r="O41" s="46" t="str">
        <f t="shared" si="0"/>
        <v/>
      </c>
      <c r="P41" s="46">
        <f>'陸上２（参加者名簿）'!AR215</f>
        <v>0</v>
      </c>
      <c r="Q41" s="56" t="str">
        <f>IF('陸上２（参加者名簿）'!$O$16="","",'陸上２（参加者名簿）'!$O$16)</f>
        <v/>
      </c>
      <c r="R41" s="56" t="str">
        <f>IF('陸上２（参加者名簿）'!$CY$16="","",'陸上２（参加者名簿）'!$CY$16)</f>
        <v/>
      </c>
      <c r="S41" s="56" t="str">
        <f>IF('陸上２（参加者名簿）'!$AH$16="","",'陸上２（参加者名簿）'!$AH$16)</f>
        <v/>
      </c>
      <c r="T41" s="56" t="str">
        <f>IF('陸上２（参加者名簿）'!$CZ$16="","",'陸上２（参加者名簿）'!$CZ$16)</f>
        <v/>
      </c>
    </row>
    <row r="42" spans="10:20">
      <c r="J42" s="8">
        <f>'陸上２（参加者名簿）'!A217</f>
        <v>38</v>
      </c>
      <c r="K42" s="46">
        <f>'陸上２（参加者名簿）'!F217</f>
        <v>0</v>
      </c>
      <c r="L42" s="45">
        <f>'陸上２（参加者名簿）'!L218</f>
        <v>0</v>
      </c>
      <c r="M42" s="45" t="str">
        <f>'陸上２（参加者名簿）'!L217</f>
        <v/>
      </c>
      <c r="N42" s="46">
        <f>'陸上２（参加者名簿）'!AM217</f>
        <v>0</v>
      </c>
      <c r="O42" s="46" t="str">
        <f t="shared" si="0"/>
        <v/>
      </c>
      <c r="P42" s="46">
        <f>'陸上２（参加者名簿）'!AR217</f>
        <v>0</v>
      </c>
      <c r="Q42" s="56" t="str">
        <f>IF('陸上２（参加者名簿）'!$O$16="","",'陸上２（参加者名簿）'!$O$16)</f>
        <v/>
      </c>
      <c r="R42" s="56" t="str">
        <f>IF('陸上２（参加者名簿）'!$CY$16="","",'陸上２（参加者名簿）'!$CY$16)</f>
        <v/>
      </c>
      <c r="S42" s="56" t="str">
        <f>IF('陸上２（参加者名簿）'!$AH$16="","",'陸上２（参加者名簿）'!$AH$16)</f>
        <v/>
      </c>
      <c r="T42" s="56" t="str">
        <f>IF('陸上２（参加者名簿）'!$CZ$16="","",'陸上２（参加者名簿）'!$CZ$16)</f>
        <v/>
      </c>
    </row>
    <row r="43" spans="10:20">
      <c r="J43" s="8">
        <f>'陸上２（参加者名簿）'!A219</f>
        <v>39</v>
      </c>
      <c r="K43" s="46">
        <f>'陸上２（参加者名簿）'!F219</f>
        <v>0</v>
      </c>
      <c r="L43" s="45">
        <f>'陸上２（参加者名簿）'!L220</f>
        <v>0</v>
      </c>
      <c r="M43" s="45" t="str">
        <f>'陸上２（参加者名簿）'!L219</f>
        <v/>
      </c>
      <c r="N43" s="46">
        <f>'陸上２（参加者名簿）'!AM219</f>
        <v>0</v>
      </c>
      <c r="O43" s="46" t="str">
        <f t="shared" si="0"/>
        <v/>
      </c>
      <c r="P43" s="46">
        <f>'陸上２（参加者名簿）'!AR219</f>
        <v>0</v>
      </c>
      <c r="Q43" s="56" t="str">
        <f>IF('陸上２（参加者名簿）'!$O$16="","",'陸上２（参加者名簿）'!$O$16)</f>
        <v/>
      </c>
      <c r="R43" s="56" t="str">
        <f>IF('陸上２（参加者名簿）'!$CY$16="","",'陸上２（参加者名簿）'!$CY$16)</f>
        <v/>
      </c>
      <c r="S43" s="56" t="str">
        <f>IF('陸上２（参加者名簿）'!$AH$16="","",'陸上２（参加者名簿）'!$AH$16)</f>
        <v/>
      </c>
      <c r="T43" s="56" t="str">
        <f>IF('陸上２（参加者名簿）'!$CZ$16="","",'陸上２（参加者名簿）'!$CZ$16)</f>
        <v/>
      </c>
    </row>
    <row r="44" spans="10:20">
      <c r="J44" s="8">
        <f>'陸上２（参加者名簿）'!A221</f>
        <v>40</v>
      </c>
      <c r="K44" s="46">
        <f>'陸上２（参加者名簿）'!F221</f>
        <v>0</v>
      </c>
      <c r="L44" s="45">
        <f>'陸上２（参加者名簿）'!L222</f>
        <v>0</v>
      </c>
      <c r="M44" s="45" t="str">
        <f>'陸上２（参加者名簿）'!L221</f>
        <v/>
      </c>
      <c r="N44" s="46">
        <f>'陸上２（参加者名簿）'!AM221</f>
        <v>0</v>
      </c>
      <c r="O44" s="46" t="str">
        <f t="shared" si="0"/>
        <v/>
      </c>
      <c r="P44" s="46">
        <f>'陸上２（参加者名簿）'!AR221</f>
        <v>0</v>
      </c>
      <c r="Q44" s="56" t="str">
        <f>IF('陸上２（参加者名簿）'!$O$16="","",'陸上２（参加者名簿）'!$O$16)</f>
        <v/>
      </c>
      <c r="R44" s="56" t="str">
        <f>IF('陸上２（参加者名簿）'!$CY$16="","",'陸上２（参加者名簿）'!$CY$16)</f>
        <v/>
      </c>
      <c r="S44" s="56" t="str">
        <f>IF('陸上２（参加者名簿）'!$AH$16="","",'陸上２（参加者名簿）'!$AH$16)</f>
        <v/>
      </c>
      <c r="T44" s="56" t="str">
        <f>IF('陸上２（参加者名簿）'!$CZ$16="","",'陸上２（参加者名簿）'!$CZ$16)</f>
        <v/>
      </c>
    </row>
    <row r="45" spans="10:20">
      <c r="J45" s="8">
        <f>'陸上２（参加者名簿）'!A223</f>
        <v>41</v>
      </c>
      <c r="K45" s="46">
        <f>'陸上２（参加者名簿）'!F223</f>
        <v>0</v>
      </c>
      <c r="L45" s="45">
        <f>'陸上２（参加者名簿）'!L224</f>
        <v>0</v>
      </c>
      <c r="M45" s="45" t="str">
        <f>'陸上２（参加者名簿）'!L223</f>
        <v/>
      </c>
      <c r="N45" s="46">
        <f>'陸上２（参加者名簿）'!AM223</f>
        <v>0</v>
      </c>
      <c r="O45" s="46" t="str">
        <f t="shared" si="0"/>
        <v/>
      </c>
      <c r="P45" s="46">
        <f>'陸上２（参加者名簿）'!AR223</f>
        <v>0</v>
      </c>
      <c r="Q45" s="56" t="str">
        <f>IF('陸上２（参加者名簿）'!$O$16="","",'陸上２（参加者名簿）'!$O$16)</f>
        <v/>
      </c>
      <c r="R45" s="56" t="str">
        <f>IF('陸上２（参加者名簿）'!$CY$16="","",'陸上２（参加者名簿）'!$CY$16)</f>
        <v/>
      </c>
      <c r="S45" s="56" t="str">
        <f>IF('陸上２（参加者名簿）'!$AH$16="","",'陸上２（参加者名簿）'!$AH$16)</f>
        <v/>
      </c>
      <c r="T45" s="56" t="str">
        <f>IF('陸上２（参加者名簿）'!$CZ$16="","",'陸上２（参加者名簿）'!$CZ$16)</f>
        <v/>
      </c>
    </row>
    <row r="46" spans="10:20">
      <c r="J46" s="8">
        <f>'陸上２（参加者名簿）'!A225</f>
        <v>42</v>
      </c>
      <c r="K46" s="46">
        <f>'陸上２（参加者名簿）'!F225</f>
        <v>0</v>
      </c>
      <c r="L46" s="45">
        <f>'陸上２（参加者名簿）'!L226</f>
        <v>0</v>
      </c>
      <c r="M46" s="45" t="str">
        <f>'陸上２（参加者名簿）'!L225</f>
        <v/>
      </c>
      <c r="N46" s="46">
        <f>'陸上２（参加者名簿）'!AM225</f>
        <v>0</v>
      </c>
      <c r="O46" s="46" t="str">
        <f t="shared" si="0"/>
        <v/>
      </c>
      <c r="P46" s="46">
        <f>'陸上２（参加者名簿）'!AR225</f>
        <v>0</v>
      </c>
      <c r="Q46" s="56" t="str">
        <f>IF('陸上２（参加者名簿）'!$O$16="","",'陸上２（参加者名簿）'!$O$16)</f>
        <v/>
      </c>
      <c r="R46" s="56" t="str">
        <f>IF('陸上２（参加者名簿）'!$CY$16="","",'陸上２（参加者名簿）'!$CY$16)</f>
        <v/>
      </c>
      <c r="S46" s="56" t="str">
        <f>IF('陸上２（参加者名簿）'!$AH$16="","",'陸上２（参加者名簿）'!$AH$16)</f>
        <v/>
      </c>
      <c r="T46" s="56" t="str">
        <f>IF('陸上２（参加者名簿）'!$CZ$16="","",'陸上２（参加者名簿）'!$CZ$16)</f>
        <v/>
      </c>
    </row>
    <row r="47" spans="10:20">
      <c r="J47" s="8">
        <f>'陸上２（参加者名簿）'!A227</f>
        <v>43</v>
      </c>
      <c r="K47" s="46">
        <f>'陸上２（参加者名簿）'!F227</f>
        <v>0</v>
      </c>
      <c r="L47" s="45">
        <f>'陸上２（参加者名簿）'!L228</f>
        <v>0</v>
      </c>
      <c r="M47" s="45" t="str">
        <f>'陸上２（参加者名簿）'!L227</f>
        <v/>
      </c>
      <c r="N47" s="46">
        <f>'陸上２（参加者名簿）'!AM227</f>
        <v>0</v>
      </c>
      <c r="O47" s="46" t="str">
        <f t="shared" si="0"/>
        <v/>
      </c>
      <c r="P47" s="46">
        <f>'陸上２（参加者名簿）'!AR227</f>
        <v>0</v>
      </c>
      <c r="Q47" s="56" t="str">
        <f>IF('陸上２（参加者名簿）'!$O$16="","",'陸上２（参加者名簿）'!$O$16)</f>
        <v/>
      </c>
      <c r="R47" s="56" t="str">
        <f>IF('陸上２（参加者名簿）'!$CY$16="","",'陸上２（参加者名簿）'!$CY$16)</f>
        <v/>
      </c>
      <c r="S47" s="56" t="str">
        <f>IF('陸上２（参加者名簿）'!$AH$16="","",'陸上２（参加者名簿）'!$AH$16)</f>
        <v/>
      </c>
      <c r="T47" s="56" t="str">
        <f>IF('陸上２（参加者名簿）'!$CZ$16="","",'陸上２（参加者名簿）'!$CZ$16)</f>
        <v/>
      </c>
    </row>
    <row r="48" spans="10:20">
      <c r="J48" s="8">
        <f>'陸上２（参加者名簿）'!A229</f>
        <v>44</v>
      </c>
      <c r="K48" s="46">
        <f>'陸上２（参加者名簿）'!F229</f>
        <v>0</v>
      </c>
      <c r="L48" s="45">
        <f>'陸上２（参加者名簿）'!L230</f>
        <v>0</v>
      </c>
      <c r="M48" s="45" t="str">
        <f>'陸上２（参加者名簿）'!L229</f>
        <v/>
      </c>
      <c r="N48" s="46">
        <f>'陸上２（参加者名簿）'!AM229</f>
        <v>0</v>
      </c>
      <c r="O48" s="46" t="str">
        <f t="shared" si="0"/>
        <v/>
      </c>
      <c r="P48" s="46">
        <f>'陸上２（参加者名簿）'!AR229</f>
        <v>0</v>
      </c>
      <c r="Q48" s="56" t="str">
        <f>IF('陸上２（参加者名簿）'!$O$16="","",'陸上２（参加者名簿）'!$O$16)</f>
        <v/>
      </c>
      <c r="R48" s="56" t="str">
        <f>IF('陸上２（参加者名簿）'!$CY$16="","",'陸上２（参加者名簿）'!$CY$16)</f>
        <v/>
      </c>
      <c r="S48" s="56" t="str">
        <f>IF('陸上２（参加者名簿）'!$AH$16="","",'陸上２（参加者名簿）'!$AH$16)</f>
        <v/>
      </c>
      <c r="T48" s="56" t="str">
        <f>IF('陸上２（参加者名簿）'!$CZ$16="","",'陸上２（参加者名簿）'!$CZ$16)</f>
        <v/>
      </c>
    </row>
    <row r="49" spans="10:20">
      <c r="J49" s="8">
        <f>'陸上２（参加者名簿）'!A231</f>
        <v>45</v>
      </c>
      <c r="K49" s="46">
        <f>'陸上２（参加者名簿）'!F231</f>
        <v>0</v>
      </c>
      <c r="L49" s="45">
        <f>'陸上２（参加者名簿）'!L232</f>
        <v>0</v>
      </c>
      <c r="M49" s="45" t="str">
        <f>'陸上２（参加者名簿）'!L231</f>
        <v/>
      </c>
      <c r="N49" s="46">
        <f>'陸上２（参加者名簿）'!AM231</f>
        <v>0</v>
      </c>
      <c r="O49" s="46" t="str">
        <f t="shared" si="0"/>
        <v/>
      </c>
      <c r="P49" s="46">
        <f>'陸上２（参加者名簿）'!AR231</f>
        <v>0</v>
      </c>
      <c r="Q49" s="56" t="str">
        <f>IF('陸上２（参加者名簿）'!$O$16="","",'陸上２（参加者名簿）'!$O$16)</f>
        <v/>
      </c>
      <c r="R49" s="56" t="str">
        <f>IF('陸上２（参加者名簿）'!$CY$16="","",'陸上２（参加者名簿）'!$CY$16)</f>
        <v/>
      </c>
      <c r="S49" s="56" t="str">
        <f>IF('陸上２（参加者名簿）'!$AH$16="","",'陸上２（参加者名簿）'!$AH$16)</f>
        <v/>
      </c>
      <c r="T49" s="56" t="str">
        <f>IF('陸上２（参加者名簿）'!$CZ$16="","",'陸上２（参加者名簿）'!$CZ$16)</f>
        <v/>
      </c>
    </row>
    <row r="50" spans="10:20">
      <c r="J50" s="8">
        <f>'陸上２（参加者名簿）'!A233</f>
        <v>46</v>
      </c>
      <c r="K50" s="46">
        <f>'陸上２（参加者名簿）'!F233</f>
        <v>0</v>
      </c>
      <c r="L50" s="45">
        <f>'陸上２（参加者名簿）'!L234</f>
        <v>0</v>
      </c>
      <c r="M50" s="45" t="str">
        <f>'陸上２（参加者名簿）'!L233</f>
        <v/>
      </c>
      <c r="N50" s="46">
        <f>'陸上２（参加者名簿）'!AM233</f>
        <v>0</v>
      </c>
      <c r="O50" s="46" t="str">
        <f t="shared" si="0"/>
        <v/>
      </c>
      <c r="P50" s="46">
        <f>'陸上２（参加者名簿）'!AR233</f>
        <v>0</v>
      </c>
      <c r="Q50" s="56" t="str">
        <f>IF('陸上２（参加者名簿）'!$O$16="","",'陸上２（参加者名簿）'!$O$16)</f>
        <v/>
      </c>
      <c r="R50" s="56" t="str">
        <f>IF('陸上２（参加者名簿）'!$CY$16="","",'陸上２（参加者名簿）'!$CY$16)</f>
        <v/>
      </c>
      <c r="S50" s="56" t="str">
        <f>IF('陸上２（参加者名簿）'!$AH$16="","",'陸上２（参加者名簿）'!$AH$16)</f>
        <v/>
      </c>
      <c r="T50" s="56" t="str">
        <f>IF('陸上２（参加者名簿）'!$CZ$16="","",'陸上２（参加者名簿）'!$CZ$16)</f>
        <v/>
      </c>
    </row>
    <row r="51" spans="10:20">
      <c r="J51" s="8">
        <f>'陸上２（参加者名簿）'!A235</f>
        <v>47</v>
      </c>
      <c r="K51" s="46">
        <f>'陸上２（参加者名簿）'!F235</f>
        <v>0</v>
      </c>
      <c r="L51" s="45">
        <f>'陸上２（参加者名簿）'!L236</f>
        <v>0</v>
      </c>
      <c r="M51" s="45" t="str">
        <f>'陸上２（参加者名簿）'!L235</f>
        <v/>
      </c>
      <c r="N51" s="46">
        <f>'陸上２（参加者名簿）'!AM235</f>
        <v>0</v>
      </c>
      <c r="O51" s="46" t="str">
        <f t="shared" si="0"/>
        <v/>
      </c>
      <c r="P51" s="46">
        <f>'陸上２（参加者名簿）'!AR235</f>
        <v>0</v>
      </c>
      <c r="Q51" s="56" t="str">
        <f>IF('陸上２（参加者名簿）'!$O$16="","",'陸上２（参加者名簿）'!$O$16)</f>
        <v/>
      </c>
      <c r="R51" s="56" t="str">
        <f>IF('陸上２（参加者名簿）'!$CY$16="","",'陸上２（参加者名簿）'!$CY$16)</f>
        <v/>
      </c>
      <c r="S51" s="56" t="str">
        <f>IF('陸上２（参加者名簿）'!$AH$16="","",'陸上２（参加者名簿）'!$AH$16)</f>
        <v/>
      </c>
      <c r="T51" s="56" t="str">
        <f>IF('陸上２（参加者名簿）'!$CZ$16="","",'陸上２（参加者名簿）'!$CZ$16)</f>
        <v/>
      </c>
    </row>
    <row r="52" spans="10:20">
      <c r="J52" s="8">
        <f>'陸上２（参加者名簿）'!A237</f>
        <v>48</v>
      </c>
      <c r="K52" s="46">
        <f>'陸上２（参加者名簿）'!F237</f>
        <v>0</v>
      </c>
      <c r="L52" s="45">
        <f>'陸上２（参加者名簿）'!L238</f>
        <v>0</v>
      </c>
      <c r="M52" s="45" t="str">
        <f>'陸上２（参加者名簿）'!L237</f>
        <v/>
      </c>
      <c r="N52" s="46">
        <f>'陸上２（参加者名簿）'!AM237</f>
        <v>0</v>
      </c>
      <c r="O52" s="46" t="str">
        <f t="shared" si="0"/>
        <v/>
      </c>
      <c r="P52" s="46">
        <f>'陸上２（参加者名簿）'!AR237</f>
        <v>0</v>
      </c>
      <c r="Q52" s="56" t="str">
        <f>IF('陸上２（参加者名簿）'!$O$16="","",'陸上２（参加者名簿）'!$O$16)</f>
        <v/>
      </c>
      <c r="R52" s="56" t="str">
        <f>IF('陸上２（参加者名簿）'!$CY$16="","",'陸上２（参加者名簿）'!$CY$16)</f>
        <v/>
      </c>
      <c r="S52" s="56" t="str">
        <f>IF('陸上２（参加者名簿）'!$AH$16="","",'陸上２（参加者名簿）'!$AH$16)</f>
        <v/>
      </c>
      <c r="T52" s="56" t="str">
        <f>IF('陸上２（参加者名簿）'!$CZ$16="","",'陸上２（参加者名簿）'!$CZ$16)</f>
        <v/>
      </c>
    </row>
    <row r="53" spans="10:20">
      <c r="J53" s="8">
        <f>'陸上２（参加者名簿）'!A278</f>
        <v>49</v>
      </c>
      <c r="K53" s="46">
        <f>'陸上２（参加者名簿）'!F278</f>
        <v>0</v>
      </c>
      <c r="L53" s="45">
        <f>'陸上２（参加者名簿）'!L279</f>
        <v>0</v>
      </c>
      <c r="M53" s="45" t="str">
        <f>'陸上２（参加者名簿）'!L278</f>
        <v/>
      </c>
      <c r="N53" s="46">
        <f>'陸上２（参加者名簿）'!AM278</f>
        <v>0</v>
      </c>
      <c r="O53" s="46" t="str">
        <f t="shared" si="0"/>
        <v/>
      </c>
      <c r="P53" s="46">
        <f>'陸上２（参加者名簿）'!AR278</f>
        <v>0</v>
      </c>
      <c r="Q53" s="56" t="str">
        <f>IF('陸上２（参加者名簿）'!$O$16="","",'陸上２（参加者名簿）'!$O$16)</f>
        <v/>
      </c>
      <c r="R53" s="56" t="str">
        <f>IF('陸上２（参加者名簿）'!$CY$16="","",'陸上２（参加者名簿）'!$CY$16)</f>
        <v/>
      </c>
      <c r="S53" s="56" t="str">
        <f>IF('陸上２（参加者名簿）'!$AH$16="","",'陸上２（参加者名簿）'!$AH$16)</f>
        <v/>
      </c>
      <c r="T53" s="56" t="str">
        <f>IF('陸上２（参加者名簿）'!$CZ$16="","",'陸上２（参加者名簿）'!$CZ$16)</f>
        <v/>
      </c>
    </row>
    <row r="54" spans="10:20">
      <c r="J54" s="8">
        <f>'陸上２（参加者名簿）'!A280</f>
        <v>50</v>
      </c>
      <c r="K54" s="46">
        <f>'陸上２（参加者名簿）'!F280</f>
        <v>0</v>
      </c>
      <c r="L54" s="45">
        <f>'陸上２（参加者名簿）'!L281</f>
        <v>0</v>
      </c>
      <c r="M54" s="45" t="str">
        <f>'陸上２（参加者名簿）'!L280</f>
        <v/>
      </c>
      <c r="N54" s="46">
        <f>'陸上２（参加者名簿）'!AM280</f>
        <v>0</v>
      </c>
      <c r="O54" s="46" t="str">
        <f t="shared" si="0"/>
        <v/>
      </c>
      <c r="P54" s="46">
        <f>'陸上２（参加者名簿）'!AR280</f>
        <v>0</v>
      </c>
      <c r="Q54" s="56" t="str">
        <f>IF('陸上２（参加者名簿）'!$O$16="","",'陸上２（参加者名簿）'!$O$16)</f>
        <v/>
      </c>
      <c r="R54" s="56" t="str">
        <f>IF('陸上２（参加者名簿）'!$CY$16="","",'陸上２（参加者名簿）'!$CY$16)</f>
        <v/>
      </c>
      <c r="S54" s="56" t="str">
        <f>IF('陸上２（参加者名簿）'!$AH$16="","",'陸上２（参加者名簿）'!$AH$16)</f>
        <v/>
      </c>
      <c r="T54" s="56" t="str">
        <f>IF('陸上２（参加者名簿）'!$CZ$16="","",'陸上２（参加者名簿）'!$CZ$16)</f>
        <v/>
      </c>
    </row>
    <row r="55" spans="10:20">
      <c r="J55" s="8">
        <f>'陸上２（参加者名簿）'!A282</f>
        <v>51</v>
      </c>
      <c r="K55" s="46">
        <f>'陸上２（参加者名簿）'!F282</f>
        <v>0</v>
      </c>
      <c r="L55" s="45">
        <f>'陸上２（参加者名簿）'!L283</f>
        <v>0</v>
      </c>
      <c r="M55" s="45" t="str">
        <f>'陸上２（参加者名簿）'!L282</f>
        <v/>
      </c>
      <c r="N55" s="46">
        <f>'陸上２（参加者名簿）'!AM282</f>
        <v>0</v>
      </c>
      <c r="O55" s="46" t="str">
        <f t="shared" si="0"/>
        <v/>
      </c>
      <c r="P55" s="46">
        <f>'陸上２（参加者名簿）'!AR282</f>
        <v>0</v>
      </c>
      <c r="Q55" s="56" t="str">
        <f>IF('陸上２（参加者名簿）'!$O$16="","",'陸上２（参加者名簿）'!$O$16)</f>
        <v/>
      </c>
      <c r="R55" s="56" t="str">
        <f>IF('陸上２（参加者名簿）'!$CY$16="","",'陸上２（参加者名簿）'!$CY$16)</f>
        <v/>
      </c>
      <c r="S55" s="56" t="str">
        <f>IF('陸上２（参加者名簿）'!$AH$16="","",'陸上２（参加者名簿）'!$AH$16)</f>
        <v/>
      </c>
      <c r="T55" s="56" t="str">
        <f>IF('陸上２（参加者名簿）'!$CZ$16="","",'陸上２（参加者名簿）'!$CZ$16)</f>
        <v/>
      </c>
    </row>
    <row r="56" spans="10:20">
      <c r="J56" s="8">
        <f>'陸上２（参加者名簿）'!A284</f>
        <v>52</v>
      </c>
      <c r="K56" s="46">
        <f>'陸上２（参加者名簿）'!F284</f>
        <v>0</v>
      </c>
      <c r="L56" s="45">
        <f>'陸上２（参加者名簿）'!L285</f>
        <v>0</v>
      </c>
      <c r="M56" s="45" t="str">
        <f>'陸上２（参加者名簿）'!L284</f>
        <v/>
      </c>
      <c r="N56" s="46">
        <f>'陸上２（参加者名簿）'!AM284</f>
        <v>0</v>
      </c>
      <c r="O56" s="46" t="str">
        <f t="shared" si="0"/>
        <v/>
      </c>
      <c r="P56" s="46">
        <f>'陸上２（参加者名簿）'!AR284</f>
        <v>0</v>
      </c>
      <c r="Q56" s="56" t="str">
        <f>IF('陸上２（参加者名簿）'!$O$16="","",'陸上２（参加者名簿）'!$O$16)</f>
        <v/>
      </c>
      <c r="R56" s="56" t="str">
        <f>IF('陸上２（参加者名簿）'!$CY$16="","",'陸上２（参加者名簿）'!$CY$16)</f>
        <v/>
      </c>
      <c r="S56" s="56" t="str">
        <f>IF('陸上２（参加者名簿）'!$AH$16="","",'陸上２（参加者名簿）'!$AH$16)</f>
        <v/>
      </c>
      <c r="T56" s="56" t="str">
        <f>IF('陸上２（参加者名簿）'!$CZ$16="","",'陸上２（参加者名簿）'!$CZ$16)</f>
        <v/>
      </c>
    </row>
    <row r="57" spans="10:20">
      <c r="J57" s="8">
        <f>'陸上２（参加者名簿）'!A286</f>
        <v>53</v>
      </c>
      <c r="K57" s="46">
        <f>'陸上２（参加者名簿）'!F286</f>
        <v>0</v>
      </c>
      <c r="L57" s="45">
        <f>'陸上２（参加者名簿）'!L287</f>
        <v>0</v>
      </c>
      <c r="M57" s="45" t="str">
        <f>'陸上２（参加者名簿）'!L286</f>
        <v/>
      </c>
      <c r="N57" s="46">
        <f>'陸上２（参加者名簿）'!AM286</f>
        <v>0</v>
      </c>
      <c r="O57" s="46" t="str">
        <f t="shared" si="0"/>
        <v/>
      </c>
      <c r="P57" s="46">
        <f>'陸上２（参加者名簿）'!AR286</f>
        <v>0</v>
      </c>
      <c r="Q57" s="56" t="str">
        <f>IF('陸上２（参加者名簿）'!$O$16="","",'陸上２（参加者名簿）'!$O$16)</f>
        <v/>
      </c>
      <c r="R57" s="56" t="str">
        <f>IF('陸上２（参加者名簿）'!$CY$16="","",'陸上２（参加者名簿）'!$CY$16)</f>
        <v/>
      </c>
      <c r="S57" s="56" t="str">
        <f>IF('陸上２（参加者名簿）'!$AH$16="","",'陸上２（参加者名簿）'!$AH$16)</f>
        <v/>
      </c>
      <c r="T57" s="56" t="str">
        <f>IF('陸上２（参加者名簿）'!$CZ$16="","",'陸上２（参加者名簿）'!$CZ$16)</f>
        <v/>
      </c>
    </row>
    <row r="58" spans="10:20">
      <c r="J58" s="8">
        <f>'陸上２（参加者名簿）'!A288</f>
        <v>54</v>
      </c>
      <c r="K58" s="46">
        <f>'陸上２（参加者名簿）'!F288</f>
        <v>0</v>
      </c>
      <c r="L58" s="45">
        <f>'陸上２（参加者名簿）'!L289</f>
        <v>0</v>
      </c>
      <c r="M58" s="45" t="str">
        <f>'陸上２（参加者名簿）'!L288</f>
        <v/>
      </c>
      <c r="N58" s="46">
        <f>'陸上２（参加者名簿）'!AM288</f>
        <v>0</v>
      </c>
      <c r="O58" s="46" t="str">
        <f t="shared" si="0"/>
        <v/>
      </c>
      <c r="P58" s="46">
        <f>'陸上２（参加者名簿）'!AR288</f>
        <v>0</v>
      </c>
      <c r="Q58" s="56" t="str">
        <f>IF('陸上２（参加者名簿）'!$O$16="","",'陸上２（参加者名簿）'!$O$16)</f>
        <v/>
      </c>
      <c r="R58" s="56" t="str">
        <f>IF('陸上２（参加者名簿）'!$CY$16="","",'陸上２（参加者名簿）'!$CY$16)</f>
        <v/>
      </c>
      <c r="S58" s="56" t="str">
        <f>IF('陸上２（参加者名簿）'!$AH$16="","",'陸上２（参加者名簿）'!$AH$16)</f>
        <v/>
      </c>
      <c r="T58" s="56" t="str">
        <f>IF('陸上２（参加者名簿）'!$CZ$16="","",'陸上２（参加者名簿）'!$CZ$16)</f>
        <v/>
      </c>
    </row>
    <row r="59" spans="10:20">
      <c r="J59" s="8">
        <f>'陸上２（参加者名簿）'!A290</f>
        <v>55</v>
      </c>
      <c r="K59" s="46">
        <f>'陸上２（参加者名簿）'!F290</f>
        <v>0</v>
      </c>
      <c r="L59" s="45">
        <f>'陸上２（参加者名簿）'!L291</f>
        <v>0</v>
      </c>
      <c r="M59" s="45" t="str">
        <f>'陸上２（参加者名簿）'!L290</f>
        <v/>
      </c>
      <c r="N59" s="46">
        <f>'陸上２（参加者名簿）'!AM290</f>
        <v>0</v>
      </c>
      <c r="O59" s="46" t="str">
        <f t="shared" si="0"/>
        <v/>
      </c>
      <c r="P59" s="46">
        <f>'陸上２（参加者名簿）'!AR290</f>
        <v>0</v>
      </c>
      <c r="Q59" s="56" t="str">
        <f>IF('陸上２（参加者名簿）'!$O$16="","",'陸上２（参加者名簿）'!$O$16)</f>
        <v/>
      </c>
      <c r="R59" s="56" t="str">
        <f>IF('陸上２（参加者名簿）'!$CY$16="","",'陸上２（参加者名簿）'!$CY$16)</f>
        <v/>
      </c>
      <c r="S59" s="56" t="str">
        <f>IF('陸上２（参加者名簿）'!$AH$16="","",'陸上２（参加者名簿）'!$AH$16)</f>
        <v/>
      </c>
      <c r="T59" s="56" t="str">
        <f>IF('陸上２（参加者名簿）'!$CZ$16="","",'陸上２（参加者名簿）'!$CZ$16)</f>
        <v/>
      </c>
    </row>
    <row r="60" spans="10:20">
      <c r="J60" s="8">
        <f>'陸上２（参加者名簿）'!A292</f>
        <v>56</v>
      </c>
      <c r="K60" s="46">
        <f>'陸上２（参加者名簿）'!F292</f>
        <v>0</v>
      </c>
      <c r="L60" s="45">
        <f>'陸上２（参加者名簿）'!L293</f>
        <v>0</v>
      </c>
      <c r="M60" s="45" t="str">
        <f>'陸上２（参加者名簿）'!L292</f>
        <v/>
      </c>
      <c r="N60" s="46">
        <f>'陸上２（参加者名簿）'!AM292</f>
        <v>0</v>
      </c>
      <c r="O60" s="46" t="str">
        <f t="shared" si="0"/>
        <v/>
      </c>
      <c r="P60" s="46">
        <f>'陸上２（参加者名簿）'!AR292</f>
        <v>0</v>
      </c>
      <c r="Q60" s="56" t="str">
        <f>IF('陸上２（参加者名簿）'!$O$16="","",'陸上２（参加者名簿）'!$O$16)</f>
        <v/>
      </c>
      <c r="R60" s="56" t="str">
        <f>IF('陸上２（参加者名簿）'!$CY$16="","",'陸上２（参加者名簿）'!$CY$16)</f>
        <v/>
      </c>
      <c r="S60" s="56" t="str">
        <f>IF('陸上２（参加者名簿）'!$AH$16="","",'陸上２（参加者名簿）'!$AH$16)</f>
        <v/>
      </c>
      <c r="T60" s="56" t="str">
        <f>IF('陸上２（参加者名簿）'!$CZ$16="","",'陸上２（参加者名簿）'!$CZ$16)</f>
        <v/>
      </c>
    </row>
    <row r="61" spans="10:20">
      <c r="J61" s="8">
        <f>'陸上２（参加者名簿）'!A294</f>
        <v>57</v>
      </c>
      <c r="K61" s="46">
        <f>'陸上２（参加者名簿）'!F294</f>
        <v>0</v>
      </c>
      <c r="L61" s="45">
        <f>'陸上２（参加者名簿）'!L295</f>
        <v>0</v>
      </c>
      <c r="M61" s="45" t="str">
        <f>'陸上２（参加者名簿）'!L294</f>
        <v/>
      </c>
      <c r="N61" s="46">
        <f>'陸上２（参加者名簿）'!AM294</f>
        <v>0</v>
      </c>
      <c r="O61" s="46" t="str">
        <f t="shared" si="0"/>
        <v/>
      </c>
      <c r="P61" s="46">
        <f>'陸上２（参加者名簿）'!AR294</f>
        <v>0</v>
      </c>
      <c r="Q61" s="56" t="str">
        <f>IF('陸上２（参加者名簿）'!$O$16="","",'陸上２（参加者名簿）'!$O$16)</f>
        <v/>
      </c>
      <c r="R61" s="56" t="str">
        <f>IF('陸上２（参加者名簿）'!$CY$16="","",'陸上２（参加者名簿）'!$CY$16)</f>
        <v/>
      </c>
      <c r="S61" s="56" t="str">
        <f>IF('陸上２（参加者名簿）'!$AH$16="","",'陸上２（参加者名簿）'!$AH$16)</f>
        <v/>
      </c>
      <c r="T61" s="56" t="str">
        <f>IF('陸上２（参加者名簿）'!$CZ$16="","",'陸上２（参加者名簿）'!$CZ$16)</f>
        <v/>
      </c>
    </row>
    <row r="62" spans="10:20">
      <c r="J62" s="8">
        <f>'陸上２（参加者名簿）'!A296</f>
        <v>58</v>
      </c>
      <c r="K62" s="46">
        <f>'陸上２（参加者名簿）'!F296</f>
        <v>0</v>
      </c>
      <c r="L62" s="45">
        <f>'陸上２（参加者名簿）'!L297</f>
        <v>0</v>
      </c>
      <c r="M62" s="45" t="str">
        <f>'陸上２（参加者名簿）'!L296</f>
        <v/>
      </c>
      <c r="N62" s="46">
        <f>'陸上２（参加者名簿）'!AM296</f>
        <v>0</v>
      </c>
      <c r="O62" s="46" t="str">
        <f t="shared" si="0"/>
        <v/>
      </c>
      <c r="P62" s="46">
        <f>'陸上２（参加者名簿）'!AR296</f>
        <v>0</v>
      </c>
      <c r="Q62" s="56" t="str">
        <f>IF('陸上２（参加者名簿）'!$O$16="","",'陸上２（参加者名簿）'!$O$16)</f>
        <v/>
      </c>
      <c r="R62" s="56" t="str">
        <f>IF('陸上２（参加者名簿）'!$CY$16="","",'陸上２（参加者名簿）'!$CY$16)</f>
        <v/>
      </c>
      <c r="S62" s="56" t="str">
        <f>IF('陸上２（参加者名簿）'!$AH$16="","",'陸上２（参加者名簿）'!$AH$16)</f>
        <v/>
      </c>
      <c r="T62" s="56" t="str">
        <f>IF('陸上２（参加者名簿）'!$CZ$16="","",'陸上２（参加者名簿）'!$CZ$16)</f>
        <v/>
      </c>
    </row>
    <row r="63" spans="10:20">
      <c r="J63" s="8">
        <f>'陸上２（参加者名簿）'!A298</f>
        <v>59</v>
      </c>
      <c r="K63" s="46">
        <f>'陸上２（参加者名簿）'!F298</f>
        <v>0</v>
      </c>
      <c r="L63" s="45">
        <f>'陸上２（参加者名簿）'!L299</f>
        <v>0</v>
      </c>
      <c r="M63" s="45" t="str">
        <f>'陸上２（参加者名簿）'!L298</f>
        <v/>
      </c>
      <c r="N63" s="46">
        <f>'陸上２（参加者名簿）'!AM298</f>
        <v>0</v>
      </c>
      <c r="O63" s="46" t="str">
        <f t="shared" si="0"/>
        <v/>
      </c>
      <c r="P63" s="46">
        <f>'陸上２（参加者名簿）'!AR298</f>
        <v>0</v>
      </c>
      <c r="Q63" s="56" t="str">
        <f>IF('陸上２（参加者名簿）'!$O$16="","",'陸上２（参加者名簿）'!$O$16)</f>
        <v/>
      </c>
      <c r="R63" s="56" t="str">
        <f>IF('陸上２（参加者名簿）'!$CY$16="","",'陸上２（参加者名簿）'!$CY$16)</f>
        <v/>
      </c>
      <c r="S63" s="56" t="str">
        <f>IF('陸上２（参加者名簿）'!$AH$16="","",'陸上２（参加者名簿）'!$AH$16)</f>
        <v/>
      </c>
      <c r="T63" s="56" t="str">
        <f>IF('陸上２（参加者名簿）'!$CZ$16="","",'陸上２（参加者名簿）'!$CZ$16)</f>
        <v/>
      </c>
    </row>
    <row r="64" spans="10:20">
      <c r="J64" s="8">
        <f>'陸上２（参加者名簿）'!A300</f>
        <v>60</v>
      </c>
      <c r="K64" s="46">
        <f>'陸上２（参加者名簿）'!F300</f>
        <v>0</v>
      </c>
      <c r="L64" s="45">
        <f>'陸上２（参加者名簿）'!L301</f>
        <v>0</v>
      </c>
      <c r="M64" s="45" t="str">
        <f>'陸上２（参加者名簿）'!L300</f>
        <v/>
      </c>
      <c r="N64" s="46">
        <f>'陸上２（参加者名簿）'!AM300</f>
        <v>0</v>
      </c>
      <c r="O64" s="46" t="str">
        <f t="shared" si="0"/>
        <v/>
      </c>
      <c r="P64" s="46">
        <f>'陸上２（参加者名簿）'!AR300</f>
        <v>0</v>
      </c>
      <c r="Q64" s="56" t="str">
        <f>IF('陸上２（参加者名簿）'!$O$16="","",'陸上２（参加者名簿）'!$O$16)</f>
        <v/>
      </c>
      <c r="R64" s="56" t="str">
        <f>IF('陸上２（参加者名簿）'!$CY$16="","",'陸上２（参加者名簿）'!$CY$16)</f>
        <v/>
      </c>
      <c r="S64" s="56" t="str">
        <f>IF('陸上２（参加者名簿）'!$AH$16="","",'陸上２（参加者名簿）'!$AH$16)</f>
        <v/>
      </c>
      <c r="T64" s="56" t="str">
        <f>IF('陸上２（参加者名簿）'!$CZ$16="","",'陸上２（参加者名簿）'!$CZ$16)</f>
        <v/>
      </c>
    </row>
    <row r="65" spans="12:20">
      <c r="L65" s="45"/>
      <c r="M65" s="45"/>
      <c r="N65" s="46"/>
      <c r="O65" s="46"/>
      <c r="P65" s="46"/>
      <c r="Q65" s="46"/>
      <c r="R65" s="46"/>
      <c r="S65" s="46"/>
      <c r="T65" s="46"/>
    </row>
  </sheetData>
  <sheetProtection password="CC31" sheet="1"/>
  <mergeCells count="3">
    <mergeCell ref="J3:P3"/>
    <mergeCell ref="Q4:R4"/>
    <mergeCell ref="S4:T4"/>
  </mergeCells>
  <phoneticPr fontId="1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1"/>
  <sheetViews>
    <sheetView workbookViewId="0">
      <selection activeCell="I7" sqref="I7"/>
    </sheetView>
  </sheetViews>
  <sheetFormatPr defaultColWidth="8.8984375" defaultRowHeight="15.75"/>
  <cols>
    <col min="1" max="1" width="10.296875" style="57" customWidth="1"/>
    <col min="2" max="2" width="7.19921875" style="57" customWidth="1"/>
    <col min="3" max="3" width="8.8984375" style="57" customWidth="1"/>
    <col min="4" max="4" width="4" style="57" customWidth="1"/>
    <col min="5" max="5" width="21" style="57" customWidth="1"/>
    <col min="6" max="7" width="15.69921875" style="57" customWidth="1"/>
    <col min="8" max="9" width="13.8984375" style="57" customWidth="1"/>
    <col min="10" max="10" width="8.59765625" style="57" customWidth="1"/>
    <col min="11" max="12" width="10.296875" style="57" customWidth="1"/>
    <col min="13" max="13" width="4.09765625" style="57" customWidth="1"/>
    <col min="14" max="14" width="9.3984375" style="57" customWidth="1"/>
    <col min="15" max="15" width="10.296875" style="57" customWidth="1"/>
    <col min="16" max="16" width="8.8984375" style="57" customWidth="1"/>
    <col min="17" max="16384" width="8.8984375" style="55"/>
  </cols>
  <sheetData>
    <row r="1" spans="1:16">
      <c r="A1" s="57" t="s">
        <v>105</v>
      </c>
      <c r="B1" s="57" t="s">
        <v>106</v>
      </c>
      <c r="C1" s="57" t="s">
        <v>107</v>
      </c>
      <c r="D1" s="57" t="s">
        <v>108</v>
      </c>
      <c r="E1" s="57" t="s">
        <v>109</v>
      </c>
      <c r="F1" s="57" t="s">
        <v>110</v>
      </c>
      <c r="G1" s="57" t="s">
        <v>111</v>
      </c>
      <c r="H1" s="57" t="s">
        <v>112</v>
      </c>
      <c r="I1" s="57" t="s">
        <v>113</v>
      </c>
      <c r="J1" s="57" t="s">
        <v>114</v>
      </c>
      <c r="K1" s="57" t="s">
        <v>115</v>
      </c>
      <c r="L1" s="57" t="s">
        <v>116</v>
      </c>
      <c r="M1" s="57" t="s">
        <v>117</v>
      </c>
      <c r="N1" s="57" t="s">
        <v>118</v>
      </c>
      <c r="O1" s="57" t="s">
        <v>119</v>
      </c>
      <c r="P1" s="57" t="s">
        <v>120</v>
      </c>
    </row>
    <row r="2" spans="1:16">
      <c r="B2" s="57">
        <v>1</v>
      </c>
      <c r="D2" s="57" t="str">
        <f>IF(リスト!O5="","",リスト!O5)</f>
        <v/>
      </c>
      <c r="E2" s="65">
        <f>IF(リスト!L5="","",リスト!L5)</f>
        <v>0</v>
      </c>
      <c r="F2" s="65" t="str">
        <f>IF(リスト!M5="","",リスト!M5)</f>
        <v/>
      </c>
      <c r="H2" s="65" t="str">
        <f>IF(リスト!Q5="","",リスト!Q5)</f>
        <v/>
      </c>
      <c r="I2" s="65" t="str">
        <f>IF(リスト!R5="","",リスト!R5)</f>
        <v/>
      </c>
      <c r="J2" s="65"/>
      <c r="K2" s="65" t="str">
        <f>IF(リスト!S5="","",リスト!S5)</f>
        <v/>
      </c>
      <c r="L2" s="65" t="str">
        <f>IF(リスト!T5="","",リスト!T5)</f>
        <v/>
      </c>
      <c r="M2" s="65">
        <f>IF(リスト!P5="","",リスト!P5)</f>
        <v>0</v>
      </c>
      <c r="N2" s="65"/>
      <c r="O2" s="65"/>
      <c r="P2" s="65">
        <f>IF(リスト!N5="","",リスト!N5)</f>
        <v>0</v>
      </c>
    </row>
    <row r="3" spans="1:16">
      <c r="B3" s="57">
        <v>2</v>
      </c>
      <c r="D3" s="57" t="str">
        <f>IF(リスト!O6="","",リスト!O6)</f>
        <v/>
      </c>
      <c r="E3" s="65">
        <f>IF(リスト!L6="","",リスト!L6)</f>
        <v>0</v>
      </c>
      <c r="F3" s="65" t="str">
        <f>IF(リスト!M6="","",リスト!M6)</f>
        <v/>
      </c>
      <c r="H3" s="65" t="str">
        <f>IF(リスト!Q6="","",リスト!Q6)</f>
        <v/>
      </c>
      <c r="I3" s="65" t="str">
        <f>IF(リスト!R6="","",リスト!R6)</f>
        <v/>
      </c>
      <c r="J3" s="65"/>
      <c r="K3" s="65" t="str">
        <f>IF(リスト!S6="","",リスト!S6)</f>
        <v/>
      </c>
      <c r="L3" s="65" t="str">
        <f>IF(リスト!T6="","",リスト!T6)</f>
        <v/>
      </c>
      <c r="M3" s="65">
        <f>IF(リスト!P6="","",リスト!P6)</f>
        <v>0</v>
      </c>
      <c r="N3" s="65"/>
      <c r="O3" s="65"/>
      <c r="P3" s="65">
        <f>IF(リスト!N6="","",リスト!N6)</f>
        <v>0</v>
      </c>
    </row>
    <row r="4" spans="1:16">
      <c r="B4" s="57">
        <v>3</v>
      </c>
      <c r="D4" s="57" t="str">
        <f>IF(リスト!O7="","",リスト!O7)</f>
        <v/>
      </c>
      <c r="E4" s="65">
        <f>IF(リスト!L7="","",リスト!L7)</f>
        <v>0</v>
      </c>
      <c r="F4" s="65" t="str">
        <f>IF(リスト!M7="","",リスト!M7)</f>
        <v/>
      </c>
      <c r="H4" s="65" t="str">
        <f>IF(リスト!Q7="","",リスト!Q7)</f>
        <v/>
      </c>
      <c r="I4" s="65" t="str">
        <f>IF(リスト!R7="","",リスト!R7)</f>
        <v/>
      </c>
      <c r="J4" s="65"/>
      <c r="K4" s="65" t="str">
        <f>IF(リスト!S7="","",リスト!S7)</f>
        <v/>
      </c>
      <c r="L4" s="65" t="str">
        <f>IF(リスト!T7="","",リスト!T7)</f>
        <v/>
      </c>
      <c r="M4" s="65">
        <f>IF(リスト!P7="","",リスト!P7)</f>
        <v>0</v>
      </c>
      <c r="N4" s="65"/>
      <c r="O4" s="65"/>
      <c r="P4" s="65">
        <f>IF(リスト!N7="","",リスト!N7)</f>
        <v>0</v>
      </c>
    </row>
    <row r="5" spans="1:16">
      <c r="B5" s="57">
        <v>4</v>
      </c>
      <c r="D5" s="57" t="str">
        <f>IF(リスト!O8="","",リスト!O8)</f>
        <v/>
      </c>
      <c r="E5" s="65">
        <f>IF(リスト!L8="","",リスト!L8)</f>
        <v>0</v>
      </c>
      <c r="F5" s="65" t="str">
        <f>IF(リスト!M8="","",リスト!M8)</f>
        <v/>
      </c>
      <c r="H5" s="65" t="str">
        <f>IF(リスト!Q8="","",リスト!Q8)</f>
        <v/>
      </c>
      <c r="I5" s="65" t="str">
        <f>IF(リスト!R8="","",リスト!R8)</f>
        <v/>
      </c>
      <c r="J5" s="65"/>
      <c r="K5" s="65" t="str">
        <f>IF(リスト!S8="","",リスト!S8)</f>
        <v/>
      </c>
      <c r="L5" s="65" t="str">
        <f>IF(リスト!T8="","",リスト!T8)</f>
        <v/>
      </c>
      <c r="M5" s="65">
        <f>IF(リスト!P8="","",リスト!P8)</f>
        <v>0</v>
      </c>
      <c r="N5" s="65"/>
      <c r="O5" s="65"/>
      <c r="P5" s="65">
        <f>IF(リスト!N8="","",リスト!N8)</f>
        <v>0</v>
      </c>
    </row>
    <row r="6" spans="1:16">
      <c r="B6" s="57">
        <v>5</v>
      </c>
      <c r="D6" s="57" t="str">
        <f>IF(リスト!O9="","",リスト!O9)</f>
        <v/>
      </c>
      <c r="E6" s="65">
        <f>IF(リスト!L9="","",リスト!L9)</f>
        <v>0</v>
      </c>
      <c r="F6" s="65" t="str">
        <f>IF(リスト!M9="","",リスト!M9)</f>
        <v/>
      </c>
      <c r="H6" s="65" t="str">
        <f>IF(リスト!Q9="","",リスト!Q9)</f>
        <v/>
      </c>
      <c r="I6" s="65" t="str">
        <f>IF(リスト!R9="","",リスト!R9)</f>
        <v/>
      </c>
      <c r="J6" s="65"/>
      <c r="K6" s="65" t="str">
        <f>IF(リスト!S9="","",リスト!S9)</f>
        <v/>
      </c>
      <c r="L6" s="65" t="str">
        <f>IF(リスト!T9="","",リスト!T9)</f>
        <v/>
      </c>
      <c r="M6" s="65">
        <f>IF(リスト!P9="","",リスト!P9)</f>
        <v>0</v>
      </c>
      <c r="N6" s="65"/>
      <c r="O6" s="65"/>
      <c r="P6" s="65">
        <f>IF(リスト!N9="","",リスト!N9)</f>
        <v>0</v>
      </c>
    </row>
    <row r="7" spans="1:16">
      <c r="B7" s="57">
        <v>6</v>
      </c>
      <c r="D7" s="57" t="str">
        <f>IF(リスト!O10="","",リスト!O10)</f>
        <v/>
      </c>
      <c r="E7" s="65">
        <f>IF(リスト!L10="","",リスト!L10)</f>
        <v>0</v>
      </c>
      <c r="F7" s="65" t="str">
        <f>IF(リスト!M10="","",リスト!M10)</f>
        <v/>
      </c>
      <c r="H7" s="65" t="str">
        <f>IF(リスト!Q10="","",リスト!Q10)</f>
        <v/>
      </c>
      <c r="I7" s="65" t="str">
        <f>IF(リスト!R10="","",リスト!R10)</f>
        <v/>
      </c>
      <c r="J7" s="65"/>
      <c r="K7" s="65" t="str">
        <f>IF(リスト!S10="","",リスト!S10)</f>
        <v/>
      </c>
      <c r="L7" s="65" t="str">
        <f>IF(リスト!T10="","",リスト!T10)</f>
        <v/>
      </c>
      <c r="M7" s="65">
        <f>IF(リスト!P10="","",リスト!P10)</f>
        <v>0</v>
      </c>
      <c r="N7" s="65"/>
      <c r="O7" s="65"/>
      <c r="P7" s="65">
        <f>IF(リスト!N10="","",リスト!N10)</f>
        <v>0</v>
      </c>
    </row>
    <row r="8" spans="1:16">
      <c r="B8" s="57">
        <v>7</v>
      </c>
      <c r="D8" s="57" t="str">
        <f>IF(リスト!O11="","",リスト!O11)</f>
        <v/>
      </c>
      <c r="E8" s="65">
        <f>IF(リスト!L11="","",リスト!L11)</f>
        <v>0</v>
      </c>
      <c r="F8" s="65" t="str">
        <f>IF(リスト!M11="","",リスト!M11)</f>
        <v/>
      </c>
      <c r="H8" s="65" t="str">
        <f>IF(リスト!Q11="","",リスト!Q11)</f>
        <v/>
      </c>
      <c r="I8" s="65" t="str">
        <f>IF(リスト!R11="","",リスト!R11)</f>
        <v/>
      </c>
      <c r="J8" s="65"/>
      <c r="K8" s="65" t="str">
        <f>IF(リスト!S11="","",リスト!S11)</f>
        <v/>
      </c>
      <c r="L8" s="65" t="str">
        <f>IF(リスト!T11="","",リスト!T11)</f>
        <v/>
      </c>
      <c r="M8" s="65">
        <f>IF(リスト!P11="","",リスト!P11)</f>
        <v>0</v>
      </c>
      <c r="N8" s="65"/>
      <c r="O8" s="65"/>
      <c r="P8" s="65">
        <f>IF(リスト!N11="","",リスト!N11)</f>
        <v>0</v>
      </c>
    </row>
    <row r="9" spans="1:16">
      <c r="B9" s="57">
        <v>8</v>
      </c>
      <c r="D9" s="57" t="str">
        <f>IF(リスト!O12="","",リスト!O12)</f>
        <v/>
      </c>
      <c r="E9" s="65">
        <f>IF(リスト!L12="","",リスト!L12)</f>
        <v>0</v>
      </c>
      <c r="F9" s="65" t="str">
        <f>IF(リスト!M12="","",リスト!M12)</f>
        <v/>
      </c>
      <c r="H9" s="65" t="str">
        <f>IF(リスト!Q12="","",リスト!Q12)</f>
        <v/>
      </c>
      <c r="I9" s="65" t="str">
        <f>IF(リスト!R12="","",リスト!R12)</f>
        <v/>
      </c>
      <c r="J9" s="65"/>
      <c r="K9" s="65" t="str">
        <f>IF(リスト!S12="","",リスト!S12)</f>
        <v/>
      </c>
      <c r="L9" s="65" t="str">
        <f>IF(リスト!T12="","",リスト!T12)</f>
        <v/>
      </c>
      <c r="M9" s="65">
        <f>IF(リスト!P12="","",リスト!P12)</f>
        <v>0</v>
      </c>
      <c r="N9" s="65"/>
      <c r="O9" s="65"/>
      <c r="P9" s="65">
        <f>IF(リスト!N12="","",リスト!N12)</f>
        <v>0</v>
      </c>
    </row>
    <row r="10" spans="1:16">
      <c r="B10" s="57">
        <v>9</v>
      </c>
      <c r="D10" s="57" t="str">
        <f>IF(リスト!O13="","",リスト!O13)</f>
        <v/>
      </c>
      <c r="E10" s="65">
        <f>IF(リスト!L13="","",リスト!L13)</f>
        <v>0</v>
      </c>
      <c r="F10" s="65" t="str">
        <f>IF(リスト!M13="","",リスト!M13)</f>
        <v/>
      </c>
      <c r="H10" s="65" t="str">
        <f>IF(リスト!Q13="","",リスト!Q13)</f>
        <v/>
      </c>
      <c r="I10" s="65" t="str">
        <f>IF(リスト!R13="","",リスト!R13)</f>
        <v/>
      </c>
      <c r="J10" s="65"/>
      <c r="K10" s="65" t="str">
        <f>IF(リスト!S13="","",リスト!S13)</f>
        <v/>
      </c>
      <c r="L10" s="65" t="str">
        <f>IF(リスト!T13="","",リスト!T13)</f>
        <v/>
      </c>
      <c r="M10" s="65">
        <f>IF(リスト!P13="","",リスト!P13)</f>
        <v>0</v>
      </c>
      <c r="N10" s="65"/>
      <c r="O10" s="65"/>
      <c r="P10" s="65">
        <f>IF(リスト!N13="","",リスト!N13)</f>
        <v>0</v>
      </c>
    </row>
    <row r="11" spans="1:16">
      <c r="B11" s="57">
        <v>10</v>
      </c>
      <c r="D11" s="57" t="str">
        <f>IF(リスト!O14="","",リスト!O14)</f>
        <v/>
      </c>
      <c r="E11" s="65">
        <f>IF(リスト!L14="","",リスト!L14)</f>
        <v>0</v>
      </c>
      <c r="F11" s="65" t="str">
        <f>IF(リスト!M14="","",リスト!M14)</f>
        <v/>
      </c>
      <c r="H11" s="65" t="str">
        <f>IF(リスト!Q14="","",リスト!Q14)</f>
        <v/>
      </c>
      <c r="I11" s="65" t="str">
        <f>IF(リスト!R14="","",リスト!R14)</f>
        <v/>
      </c>
      <c r="J11" s="65"/>
      <c r="K11" s="65" t="str">
        <f>IF(リスト!S14="","",リスト!S14)</f>
        <v/>
      </c>
      <c r="L11" s="65" t="str">
        <f>IF(リスト!T14="","",リスト!T14)</f>
        <v/>
      </c>
      <c r="M11" s="65">
        <f>IF(リスト!P14="","",リスト!P14)</f>
        <v>0</v>
      </c>
      <c r="N11" s="65"/>
      <c r="O11" s="65"/>
      <c r="P11" s="65">
        <f>IF(リスト!N14="","",リスト!N14)</f>
        <v>0</v>
      </c>
    </row>
    <row r="12" spans="1:16">
      <c r="B12" s="57">
        <v>11</v>
      </c>
      <c r="D12" s="57" t="str">
        <f>IF(リスト!O15="","",リスト!O15)</f>
        <v/>
      </c>
      <c r="E12" s="65">
        <f>IF(リスト!L15="","",リスト!L15)</f>
        <v>0</v>
      </c>
      <c r="F12" s="65" t="str">
        <f>IF(リスト!M15="","",リスト!M15)</f>
        <v/>
      </c>
      <c r="H12" s="65" t="str">
        <f>IF(リスト!Q15="","",リスト!Q15)</f>
        <v/>
      </c>
      <c r="I12" s="65" t="str">
        <f>IF(リスト!R15="","",リスト!R15)</f>
        <v/>
      </c>
      <c r="J12" s="65"/>
      <c r="K12" s="65" t="str">
        <f>IF(リスト!S15="","",リスト!S15)</f>
        <v/>
      </c>
      <c r="L12" s="65" t="str">
        <f>IF(リスト!T15="","",リスト!T15)</f>
        <v/>
      </c>
      <c r="M12" s="65">
        <f>IF(リスト!P15="","",リスト!P15)</f>
        <v>0</v>
      </c>
      <c r="N12" s="65"/>
      <c r="O12" s="65"/>
      <c r="P12" s="65">
        <f>IF(リスト!N15="","",リスト!N15)</f>
        <v>0</v>
      </c>
    </row>
    <row r="13" spans="1:16">
      <c r="B13" s="57">
        <v>12</v>
      </c>
      <c r="D13" s="57" t="str">
        <f>IF(リスト!O16="","",リスト!O16)</f>
        <v/>
      </c>
      <c r="E13" s="65">
        <f>IF(リスト!L16="","",リスト!L16)</f>
        <v>0</v>
      </c>
      <c r="F13" s="65" t="str">
        <f>IF(リスト!M16="","",リスト!M16)</f>
        <v/>
      </c>
      <c r="H13" s="65" t="str">
        <f>IF(リスト!Q16="","",リスト!Q16)</f>
        <v/>
      </c>
      <c r="I13" s="65" t="str">
        <f>IF(リスト!R16="","",リスト!R16)</f>
        <v/>
      </c>
      <c r="J13" s="65"/>
      <c r="K13" s="65" t="str">
        <f>IF(リスト!S16="","",リスト!S16)</f>
        <v/>
      </c>
      <c r="L13" s="65" t="str">
        <f>IF(リスト!T16="","",リスト!T16)</f>
        <v/>
      </c>
      <c r="M13" s="65">
        <f>IF(リスト!P16="","",リスト!P16)</f>
        <v>0</v>
      </c>
      <c r="N13" s="65"/>
      <c r="O13" s="65"/>
      <c r="P13" s="65">
        <f>IF(リスト!N16="","",リスト!N16)</f>
        <v>0</v>
      </c>
    </row>
    <row r="14" spans="1:16">
      <c r="B14" s="57">
        <v>13</v>
      </c>
      <c r="D14" s="57" t="str">
        <f>IF(リスト!O17="","",リスト!O17)</f>
        <v/>
      </c>
      <c r="E14" s="65">
        <f>IF(リスト!L17="","",リスト!L17)</f>
        <v>0</v>
      </c>
      <c r="F14" s="65" t="str">
        <f>IF(リスト!M17="","",リスト!M17)</f>
        <v/>
      </c>
      <c r="H14" s="65" t="str">
        <f>IF(リスト!Q17="","",リスト!Q17)</f>
        <v/>
      </c>
      <c r="I14" s="65" t="str">
        <f>IF(リスト!R17="","",リスト!R17)</f>
        <v/>
      </c>
      <c r="J14" s="65"/>
      <c r="K14" s="65" t="str">
        <f>IF(リスト!S17="","",リスト!S17)</f>
        <v/>
      </c>
      <c r="L14" s="65" t="str">
        <f>IF(リスト!T17="","",リスト!T17)</f>
        <v/>
      </c>
      <c r="M14" s="65">
        <f>IF(リスト!P17="","",リスト!P17)</f>
        <v>0</v>
      </c>
      <c r="N14" s="65"/>
      <c r="O14" s="65"/>
      <c r="P14" s="65">
        <f>IF(リスト!N17="","",リスト!N17)</f>
        <v>0</v>
      </c>
    </row>
    <row r="15" spans="1:16">
      <c r="B15" s="57">
        <v>14</v>
      </c>
      <c r="D15" s="57" t="str">
        <f>IF(リスト!O18="","",リスト!O18)</f>
        <v/>
      </c>
      <c r="E15" s="65">
        <f>IF(リスト!L18="","",リスト!L18)</f>
        <v>0</v>
      </c>
      <c r="F15" s="65" t="str">
        <f>IF(リスト!M18="","",リスト!M18)</f>
        <v/>
      </c>
      <c r="H15" s="65" t="str">
        <f>IF(リスト!Q18="","",リスト!Q18)</f>
        <v/>
      </c>
      <c r="I15" s="65" t="str">
        <f>IF(リスト!R18="","",リスト!R18)</f>
        <v/>
      </c>
      <c r="J15" s="65"/>
      <c r="K15" s="65" t="str">
        <f>IF(リスト!S18="","",リスト!S18)</f>
        <v/>
      </c>
      <c r="L15" s="65" t="str">
        <f>IF(リスト!T18="","",リスト!T18)</f>
        <v/>
      </c>
      <c r="M15" s="65">
        <f>IF(リスト!P18="","",リスト!P18)</f>
        <v>0</v>
      </c>
      <c r="N15" s="65"/>
      <c r="O15" s="65"/>
      <c r="P15" s="65">
        <f>IF(リスト!N18="","",リスト!N18)</f>
        <v>0</v>
      </c>
    </row>
    <row r="16" spans="1:16">
      <c r="B16" s="57">
        <v>15</v>
      </c>
      <c r="D16" s="57" t="str">
        <f>IF(リスト!O19="","",リスト!O19)</f>
        <v/>
      </c>
      <c r="E16" s="65">
        <f>IF(リスト!L19="","",リスト!L19)</f>
        <v>0</v>
      </c>
      <c r="F16" s="65" t="str">
        <f>IF(リスト!M19="","",リスト!M19)</f>
        <v/>
      </c>
      <c r="H16" s="65" t="str">
        <f>IF(リスト!Q19="","",リスト!Q19)</f>
        <v/>
      </c>
      <c r="I16" s="65" t="str">
        <f>IF(リスト!R19="","",リスト!R19)</f>
        <v/>
      </c>
      <c r="J16" s="65"/>
      <c r="K16" s="65" t="str">
        <f>IF(リスト!S19="","",リスト!S19)</f>
        <v/>
      </c>
      <c r="L16" s="65" t="str">
        <f>IF(リスト!T19="","",リスト!T19)</f>
        <v/>
      </c>
      <c r="M16" s="65">
        <f>IF(リスト!P19="","",リスト!P19)</f>
        <v>0</v>
      </c>
      <c r="N16" s="65"/>
      <c r="O16" s="65"/>
      <c r="P16" s="65">
        <f>IF(リスト!N19="","",リスト!N19)</f>
        <v>0</v>
      </c>
    </row>
    <row r="17" spans="2:16">
      <c r="B17" s="57">
        <v>16</v>
      </c>
      <c r="D17" s="57" t="str">
        <f>IF(リスト!O20="","",リスト!O20)</f>
        <v/>
      </c>
      <c r="E17" s="65">
        <f>IF(リスト!L20="","",リスト!L20)</f>
        <v>0</v>
      </c>
      <c r="F17" s="65" t="str">
        <f>IF(リスト!M20="","",リスト!M20)</f>
        <v/>
      </c>
      <c r="H17" s="65" t="str">
        <f>IF(リスト!Q20="","",リスト!Q20)</f>
        <v/>
      </c>
      <c r="I17" s="65" t="str">
        <f>IF(リスト!R20="","",リスト!R20)</f>
        <v/>
      </c>
      <c r="J17" s="65"/>
      <c r="K17" s="65" t="str">
        <f>IF(リスト!S20="","",リスト!S20)</f>
        <v/>
      </c>
      <c r="L17" s="65" t="str">
        <f>IF(リスト!T20="","",リスト!T20)</f>
        <v/>
      </c>
      <c r="M17" s="65">
        <f>IF(リスト!P20="","",リスト!P20)</f>
        <v>0</v>
      </c>
      <c r="N17" s="65"/>
      <c r="O17" s="65"/>
      <c r="P17" s="65">
        <f>IF(リスト!N20="","",リスト!N20)</f>
        <v>0</v>
      </c>
    </row>
    <row r="18" spans="2:16">
      <c r="B18" s="57">
        <v>17</v>
      </c>
      <c r="D18" s="57" t="str">
        <f>IF(リスト!O21="","",リスト!O21)</f>
        <v/>
      </c>
      <c r="E18" s="65">
        <f>IF(リスト!L21="","",リスト!L21)</f>
        <v>0</v>
      </c>
      <c r="F18" s="65" t="str">
        <f>IF(リスト!M21="","",リスト!M21)</f>
        <v/>
      </c>
      <c r="H18" s="65" t="str">
        <f>IF(リスト!Q21="","",リスト!Q21)</f>
        <v/>
      </c>
      <c r="I18" s="65" t="str">
        <f>IF(リスト!R21="","",リスト!R21)</f>
        <v/>
      </c>
      <c r="J18" s="65"/>
      <c r="K18" s="65" t="str">
        <f>IF(リスト!S21="","",リスト!S21)</f>
        <v/>
      </c>
      <c r="L18" s="65" t="str">
        <f>IF(リスト!T21="","",リスト!T21)</f>
        <v/>
      </c>
      <c r="M18" s="65">
        <f>IF(リスト!P21="","",リスト!P21)</f>
        <v>0</v>
      </c>
      <c r="N18" s="65"/>
      <c r="O18" s="65"/>
      <c r="P18" s="65">
        <f>IF(リスト!N21="","",リスト!N21)</f>
        <v>0</v>
      </c>
    </row>
    <row r="19" spans="2:16">
      <c r="B19" s="57">
        <v>18</v>
      </c>
      <c r="D19" s="57" t="str">
        <f>IF(リスト!O22="","",リスト!O22)</f>
        <v/>
      </c>
      <c r="E19" s="65">
        <f>IF(リスト!L22="","",リスト!L22)</f>
        <v>0</v>
      </c>
      <c r="F19" s="65" t="str">
        <f>IF(リスト!M22="","",リスト!M22)</f>
        <v/>
      </c>
      <c r="H19" s="65" t="str">
        <f>IF(リスト!Q22="","",リスト!Q22)</f>
        <v/>
      </c>
      <c r="I19" s="65" t="str">
        <f>IF(リスト!R22="","",リスト!R22)</f>
        <v/>
      </c>
      <c r="J19" s="65"/>
      <c r="K19" s="65" t="str">
        <f>IF(リスト!S22="","",リスト!S22)</f>
        <v/>
      </c>
      <c r="L19" s="65" t="str">
        <f>IF(リスト!T22="","",リスト!T22)</f>
        <v/>
      </c>
      <c r="M19" s="65">
        <f>IF(リスト!P22="","",リスト!P22)</f>
        <v>0</v>
      </c>
      <c r="N19" s="65"/>
      <c r="O19" s="65"/>
      <c r="P19" s="65">
        <f>IF(リスト!N22="","",リスト!N22)</f>
        <v>0</v>
      </c>
    </row>
    <row r="20" spans="2:16">
      <c r="B20" s="57">
        <v>19</v>
      </c>
      <c r="D20" s="57" t="str">
        <f>IF(リスト!O23="","",リスト!O23)</f>
        <v/>
      </c>
      <c r="E20" s="65">
        <f>IF(リスト!L23="","",リスト!L23)</f>
        <v>0</v>
      </c>
      <c r="F20" s="65" t="str">
        <f>IF(リスト!M23="","",リスト!M23)</f>
        <v/>
      </c>
      <c r="H20" s="65" t="str">
        <f>IF(リスト!Q23="","",リスト!Q23)</f>
        <v/>
      </c>
      <c r="I20" s="65" t="str">
        <f>IF(リスト!R23="","",リスト!R23)</f>
        <v/>
      </c>
      <c r="J20" s="65"/>
      <c r="K20" s="65" t="str">
        <f>IF(リスト!S23="","",リスト!S23)</f>
        <v/>
      </c>
      <c r="L20" s="65" t="str">
        <f>IF(リスト!T23="","",リスト!T23)</f>
        <v/>
      </c>
      <c r="M20" s="65">
        <f>IF(リスト!P23="","",リスト!P23)</f>
        <v>0</v>
      </c>
      <c r="N20" s="65"/>
      <c r="O20" s="65"/>
      <c r="P20" s="65">
        <f>IF(リスト!N23="","",リスト!N23)</f>
        <v>0</v>
      </c>
    </row>
    <row r="21" spans="2:16">
      <c r="B21" s="57">
        <v>20</v>
      </c>
      <c r="D21" s="57" t="str">
        <f>IF(リスト!O24="","",リスト!O24)</f>
        <v/>
      </c>
      <c r="E21" s="65">
        <f>IF(リスト!L24="","",リスト!L24)</f>
        <v>0</v>
      </c>
      <c r="F21" s="65" t="str">
        <f>IF(リスト!M24="","",リスト!M24)</f>
        <v/>
      </c>
      <c r="H21" s="65" t="str">
        <f>IF(リスト!Q24="","",リスト!Q24)</f>
        <v/>
      </c>
      <c r="I21" s="65" t="str">
        <f>IF(リスト!R24="","",リスト!R24)</f>
        <v/>
      </c>
      <c r="J21" s="65"/>
      <c r="K21" s="65" t="str">
        <f>IF(リスト!S24="","",リスト!S24)</f>
        <v/>
      </c>
      <c r="L21" s="65" t="str">
        <f>IF(リスト!T24="","",リスト!T24)</f>
        <v/>
      </c>
      <c r="M21" s="65">
        <f>IF(リスト!P24="","",リスト!P24)</f>
        <v>0</v>
      </c>
      <c r="N21" s="65"/>
      <c r="O21" s="65"/>
      <c r="P21" s="65">
        <f>IF(リスト!N24="","",リスト!N24)</f>
        <v>0</v>
      </c>
    </row>
    <row r="22" spans="2:16">
      <c r="B22" s="57">
        <v>21</v>
      </c>
      <c r="D22" s="57" t="str">
        <f>IF(リスト!O25="","",リスト!O25)</f>
        <v/>
      </c>
      <c r="E22" s="65">
        <f>IF(リスト!L25="","",リスト!L25)</f>
        <v>0</v>
      </c>
      <c r="F22" s="65" t="str">
        <f>IF(リスト!M25="","",リスト!M25)</f>
        <v/>
      </c>
      <c r="H22" s="65" t="str">
        <f>IF(リスト!Q25="","",リスト!Q25)</f>
        <v/>
      </c>
      <c r="I22" s="65" t="str">
        <f>IF(リスト!R25="","",リスト!R25)</f>
        <v/>
      </c>
      <c r="J22" s="65"/>
      <c r="K22" s="65" t="str">
        <f>IF(リスト!S25="","",リスト!S25)</f>
        <v/>
      </c>
      <c r="L22" s="65" t="str">
        <f>IF(リスト!T25="","",リスト!T25)</f>
        <v/>
      </c>
      <c r="M22" s="65">
        <f>IF(リスト!P25="","",リスト!P25)</f>
        <v>0</v>
      </c>
      <c r="N22" s="65"/>
      <c r="O22" s="65"/>
      <c r="P22" s="65">
        <f>IF(リスト!N25="","",リスト!N25)</f>
        <v>0</v>
      </c>
    </row>
    <row r="23" spans="2:16">
      <c r="B23" s="57">
        <v>22</v>
      </c>
      <c r="D23" s="57" t="str">
        <f>IF(リスト!O26="","",リスト!O26)</f>
        <v/>
      </c>
      <c r="E23" s="65">
        <f>IF(リスト!L26="","",リスト!L26)</f>
        <v>0</v>
      </c>
      <c r="F23" s="65" t="str">
        <f>IF(リスト!M26="","",リスト!M26)</f>
        <v/>
      </c>
      <c r="H23" s="65" t="str">
        <f>IF(リスト!Q26="","",リスト!Q26)</f>
        <v/>
      </c>
      <c r="I23" s="65" t="str">
        <f>IF(リスト!R26="","",リスト!R26)</f>
        <v/>
      </c>
      <c r="J23" s="65"/>
      <c r="K23" s="65" t="str">
        <f>IF(リスト!S26="","",リスト!S26)</f>
        <v/>
      </c>
      <c r="L23" s="65" t="str">
        <f>IF(リスト!T26="","",リスト!T26)</f>
        <v/>
      </c>
      <c r="M23" s="65">
        <f>IF(リスト!P26="","",リスト!P26)</f>
        <v>0</v>
      </c>
      <c r="N23" s="65"/>
      <c r="O23" s="65"/>
      <c r="P23" s="65">
        <f>IF(リスト!N26="","",リスト!N26)</f>
        <v>0</v>
      </c>
    </row>
    <row r="24" spans="2:16">
      <c r="B24" s="57">
        <v>23</v>
      </c>
      <c r="D24" s="57" t="str">
        <f>IF(リスト!O27="","",リスト!O27)</f>
        <v/>
      </c>
      <c r="E24" s="65">
        <f>IF(リスト!L27="","",リスト!L27)</f>
        <v>0</v>
      </c>
      <c r="F24" s="65" t="str">
        <f>IF(リスト!M27="","",リスト!M27)</f>
        <v/>
      </c>
      <c r="H24" s="65" t="str">
        <f>IF(リスト!Q27="","",リスト!Q27)</f>
        <v/>
      </c>
      <c r="I24" s="65" t="str">
        <f>IF(リスト!R27="","",リスト!R27)</f>
        <v/>
      </c>
      <c r="J24" s="65"/>
      <c r="K24" s="65" t="str">
        <f>IF(リスト!S27="","",リスト!S27)</f>
        <v/>
      </c>
      <c r="L24" s="65" t="str">
        <f>IF(リスト!T27="","",リスト!T27)</f>
        <v/>
      </c>
      <c r="M24" s="65">
        <f>IF(リスト!P27="","",リスト!P27)</f>
        <v>0</v>
      </c>
      <c r="N24" s="65"/>
      <c r="O24" s="65"/>
      <c r="P24" s="65">
        <f>IF(リスト!N27="","",リスト!N27)</f>
        <v>0</v>
      </c>
    </row>
    <row r="25" spans="2:16">
      <c r="B25" s="57">
        <v>24</v>
      </c>
      <c r="D25" s="57" t="str">
        <f>IF(リスト!O28="","",リスト!O28)</f>
        <v/>
      </c>
      <c r="E25" s="65">
        <f>IF(リスト!L28="","",リスト!L28)</f>
        <v>0</v>
      </c>
      <c r="F25" s="65" t="str">
        <f>IF(リスト!M28="","",リスト!M28)</f>
        <v/>
      </c>
      <c r="H25" s="65" t="str">
        <f>IF(リスト!Q28="","",リスト!Q28)</f>
        <v/>
      </c>
      <c r="I25" s="65" t="str">
        <f>IF(リスト!R28="","",リスト!R28)</f>
        <v/>
      </c>
      <c r="J25" s="65"/>
      <c r="K25" s="65" t="str">
        <f>IF(リスト!S28="","",リスト!S28)</f>
        <v/>
      </c>
      <c r="L25" s="65" t="str">
        <f>IF(リスト!T28="","",リスト!T28)</f>
        <v/>
      </c>
      <c r="M25" s="65">
        <f>IF(リスト!P28="","",リスト!P28)</f>
        <v>0</v>
      </c>
      <c r="N25" s="65"/>
      <c r="O25" s="65"/>
      <c r="P25" s="65">
        <f>IF(リスト!N28="","",リスト!N28)</f>
        <v>0</v>
      </c>
    </row>
    <row r="26" spans="2:16">
      <c r="B26" s="57">
        <v>25</v>
      </c>
      <c r="D26" s="57" t="str">
        <f>IF(リスト!O29="","",リスト!O29)</f>
        <v/>
      </c>
      <c r="E26" s="65">
        <f>IF(リスト!L29="","",リスト!L29)</f>
        <v>0</v>
      </c>
      <c r="F26" s="65" t="str">
        <f>IF(リスト!M29="","",リスト!M29)</f>
        <v/>
      </c>
      <c r="H26" s="65" t="str">
        <f>IF(リスト!Q29="","",リスト!Q29)</f>
        <v/>
      </c>
      <c r="I26" s="65" t="str">
        <f>IF(リスト!R29="","",リスト!R29)</f>
        <v/>
      </c>
      <c r="J26" s="65"/>
      <c r="K26" s="65" t="str">
        <f>IF(リスト!S29="","",リスト!S29)</f>
        <v/>
      </c>
      <c r="L26" s="65" t="str">
        <f>IF(リスト!T29="","",リスト!T29)</f>
        <v/>
      </c>
      <c r="M26" s="65">
        <f>IF(リスト!P29="","",リスト!P29)</f>
        <v>0</v>
      </c>
      <c r="N26" s="65"/>
      <c r="O26" s="65"/>
      <c r="P26" s="65">
        <f>IF(リスト!N29="","",リスト!N29)</f>
        <v>0</v>
      </c>
    </row>
    <row r="27" spans="2:16">
      <c r="B27" s="57">
        <v>26</v>
      </c>
      <c r="D27" s="57" t="str">
        <f>IF(リスト!O30="","",リスト!O30)</f>
        <v/>
      </c>
      <c r="E27" s="65">
        <f>IF(リスト!L30="","",リスト!L30)</f>
        <v>0</v>
      </c>
      <c r="F27" s="65" t="str">
        <f>IF(リスト!M30="","",リスト!M30)</f>
        <v/>
      </c>
      <c r="H27" s="65" t="str">
        <f>IF(リスト!Q30="","",リスト!Q30)</f>
        <v/>
      </c>
      <c r="I27" s="65" t="str">
        <f>IF(リスト!R30="","",リスト!R30)</f>
        <v/>
      </c>
      <c r="J27" s="65"/>
      <c r="K27" s="65" t="str">
        <f>IF(リスト!S30="","",リスト!S30)</f>
        <v/>
      </c>
      <c r="L27" s="65" t="str">
        <f>IF(リスト!T30="","",リスト!T30)</f>
        <v/>
      </c>
      <c r="M27" s="65">
        <f>IF(リスト!P30="","",リスト!P30)</f>
        <v>0</v>
      </c>
      <c r="N27" s="65"/>
      <c r="O27" s="65"/>
      <c r="P27" s="65">
        <f>IF(リスト!N30="","",リスト!N30)</f>
        <v>0</v>
      </c>
    </row>
    <row r="28" spans="2:16">
      <c r="B28" s="57">
        <v>27</v>
      </c>
      <c r="D28" s="57" t="str">
        <f>IF(リスト!O31="","",リスト!O31)</f>
        <v/>
      </c>
      <c r="E28" s="65">
        <f>IF(リスト!L31="","",リスト!L31)</f>
        <v>0</v>
      </c>
      <c r="F28" s="65" t="str">
        <f>IF(リスト!M31="","",リスト!M31)</f>
        <v/>
      </c>
      <c r="H28" s="65" t="str">
        <f>IF(リスト!Q31="","",リスト!Q31)</f>
        <v/>
      </c>
      <c r="I28" s="65" t="str">
        <f>IF(リスト!R31="","",リスト!R31)</f>
        <v/>
      </c>
      <c r="J28" s="65"/>
      <c r="K28" s="65" t="str">
        <f>IF(リスト!S31="","",リスト!S31)</f>
        <v/>
      </c>
      <c r="L28" s="65" t="str">
        <f>IF(リスト!T31="","",リスト!T31)</f>
        <v/>
      </c>
      <c r="M28" s="65">
        <f>IF(リスト!P31="","",リスト!P31)</f>
        <v>0</v>
      </c>
      <c r="N28" s="65"/>
      <c r="O28" s="65"/>
      <c r="P28" s="65">
        <f>IF(リスト!N31="","",リスト!N31)</f>
        <v>0</v>
      </c>
    </row>
    <row r="29" spans="2:16">
      <c r="B29" s="57">
        <v>28</v>
      </c>
      <c r="D29" s="57" t="str">
        <f>IF(リスト!O32="","",リスト!O32)</f>
        <v/>
      </c>
      <c r="E29" s="65">
        <f>IF(リスト!L32="","",リスト!L32)</f>
        <v>0</v>
      </c>
      <c r="F29" s="65" t="str">
        <f>IF(リスト!M32="","",リスト!M32)</f>
        <v/>
      </c>
      <c r="H29" s="65" t="str">
        <f>IF(リスト!Q32="","",リスト!Q32)</f>
        <v/>
      </c>
      <c r="I29" s="65" t="str">
        <f>IF(リスト!R32="","",リスト!R32)</f>
        <v/>
      </c>
      <c r="J29" s="65"/>
      <c r="K29" s="65" t="str">
        <f>IF(リスト!S32="","",リスト!S32)</f>
        <v/>
      </c>
      <c r="L29" s="65" t="str">
        <f>IF(リスト!T32="","",リスト!T32)</f>
        <v/>
      </c>
      <c r="M29" s="65">
        <f>IF(リスト!P32="","",リスト!P32)</f>
        <v>0</v>
      </c>
      <c r="N29" s="65"/>
      <c r="O29" s="65"/>
      <c r="P29" s="65">
        <f>IF(リスト!N32="","",リスト!N32)</f>
        <v>0</v>
      </c>
    </row>
    <row r="30" spans="2:16">
      <c r="B30" s="57">
        <v>29</v>
      </c>
      <c r="D30" s="57" t="str">
        <f>IF(リスト!O33="","",リスト!O33)</f>
        <v/>
      </c>
      <c r="E30" s="65">
        <f>IF(リスト!L33="","",リスト!L33)</f>
        <v>0</v>
      </c>
      <c r="F30" s="65" t="str">
        <f>IF(リスト!M33="","",リスト!M33)</f>
        <v/>
      </c>
      <c r="H30" s="65" t="str">
        <f>IF(リスト!Q33="","",リスト!Q33)</f>
        <v/>
      </c>
      <c r="I30" s="65" t="str">
        <f>IF(リスト!R33="","",リスト!R33)</f>
        <v/>
      </c>
      <c r="J30" s="65"/>
      <c r="K30" s="65" t="str">
        <f>IF(リスト!S33="","",リスト!S33)</f>
        <v/>
      </c>
      <c r="L30" s="65" t="str">
        <f>IF(リスト!T33="","",リスト!T33)</f>
        <v/>
      </c>
      <c r="M30" s="65">
        <f>IF(リスト!P33="","",リスト!P33)</f>
        <v>0</v>
      </c>
      <c r="N30" s="65"/>
      <c r="O30" s="65"/>
      <c r="P30" s="65">
        <f>IF(リスト!N33="","",リスト!N33)</f>
        <v>0</v>
      </c>
    </row>
    <row r="31" spans="2:16">
      <c r="B31" s="57">
        <v>30</v>
      </c>
      <c r="D31" s="57" t="str">
        <f>IF(リスト!O34="","",リスト!O34)</f>
        <v/>
      </c>
      <c r="E31" s="65">
        <f>IF(リスト!L34="","",リスト!L34)</f>
        <v>0</v>
      </c>
      <c r="F31" s="65" t="str">
        <f>IF(リスト!M34="","",リスト!M34)</f>
        <v/>
      </c>
      <c r="H31" s="65" t="str">
        <f>IF(リスト!Q34="","",リスト!Q34)</f>
        <v/>
      </c>
      <c r="I31" s="65" t="str">
        <f>IF(リスト!R34="","",リスト!R34)</f>
        <v/>
      </c>
      <c r="J31" s="65"/>
      <c r="K31" s="65" t="str">
        <f>IF(リスト!S34="","",リスト!S34)</f>
        <v/>
      </c>
      <c r="L31" s="65" t="str">
        <f>IF(リスト!T34="","",リスト!T34)</f>
        <v/>
      </c>
      <c r="M31" s="65">
        <f>IF(リスト!P34="","",リスト!P34)</f>
        <v>0</v>
      </c>
      <c r="N31" s="65"/>
      <c r="O31" s="65"/>
      <c r="P31" s="65">
        <f>IF(リスト!N34="","",リスト!N34)</f>
        <v>0</v>
      </c>
    </row>
    <row r="32" spans="2:16">
      <c r="B32" s="57">
        <v>31</v>
      </c>
      <c r="D32" s="57" t="str">
        <f>IF(リスト!O35="","",リスト!O35)</f>
        <v/>
      </c>
      <c r="E32" s="65">
        <f>IF(リスト!L35="","",リスト!L35)</f>
        <v>0</v>
      </c>
      <c r="F32" s="65" t="str">
        <f>IF(リスト!M35="","",リスト!M35)</f>
        <v/>
      </c>
      <c r="H32" s="65" t="str">
        <f>IF(リスト!Q35="","",リスト!Q35)</f>
        <v/>
      </c>
      <c r="I32" s="65" t="str">
        <f>IF(リスト!R35="","",リスト!R35)</f>
        <v/>
      </c>
      <c r="J32" s="65"/>
      <c r="K32" s="65" t="str">
        <f>IF(リスト!S35="","",リスト!S35)</f>
        <v/>
      </c>
      <c r="L32" s="65" t="str">
        <f>IF(リスト!T35="","",リスト!T35)</f>
        <v/>
      </c>
      <c r="M32" s="65">
        <f>IF(リスト!P35="","",リスト!P35)</f>
        <v>0</v>
      </c>
      <c r="N32" s="65"/>
      <c r="O32" s="65"/>
      <c r="P32" s="65">
        <f>IF(リスト!N35="","",リスト!N35)</f>
        <v>0</v>
      </c>
    </row>
    <row r="33" spans="2:16">
      <c r="B33" s="57">
        <v>32</v>
      </c>
      <c r="D33" s="57" t="str">
        <f>IF(リスト!O36="","",リスト!O36)</f>
        <v/>
      </c>
      <c r="E33" s="65">
        <f>IF(リスト!L36="","",リスト!L36)</f>
        <v>0</v>
      </c>
      <c r="F33" s="65" t="str">
        <f>IF(リスト!M36="","",リスト!M36)</f>
        <v/>
      </c>
      <c r="H33" s="65" t="str">
        <f>IF(リスト!Q36="","",リスト!Q36)</f>
        <v/>
      </c>
      <c r="I33" s="65" t="str">
        <f>IF(リスト!R36="","",リスト!R36)</f>
        <v/>
      </c>
      <c r="J33" s="65"/>
      <c r="K33" s="65" t="str">
        <f>IF(リスト!S36="","",リスト!S36)</f>
        <v/>
      </c>
      <c r="L33" s="65" t="str">
        <f>IF(リスト!T36="","",リスト!T36)</f>
        <v/>
      </c>
      <c r="M33" s="65">
        <f>IF(リスト!P36="","",リスト!P36)</f>
        <v>0</v>
      </c>
      <c r="N33" s="65"/>
      <c r="O33" s="65"/>
      <c r="P33" s="65">
        <f>IF(リスト!N36="","",リスト!N36)</f>
        <v>0</v>
      </c>
    </row>
    <row r="34" spans="2:16">
      <c r="B34" s="57">
        <v>33</v>
      </c>
      <c r="D34" s="57" t="str">
        <f>IF(リスト!O37="","",リスト!O37)</f>
        <v/>
      </c>
      <c r="E34" s="65">
        <f>IF(リスト!L37="","",リスト!L37)</f>
        <v>0</v>
      </c>
      <c r="F34" s="65" t="str">
        <f>IF(リスト!M37="","",リスト!M37)</f>
        <v/>
      </c>
      <c r="H34" s="65" t="str">
        <f>IF(リスト!Q37="","",リスト!Q37)</f>
        <v/>
      </c>
      <c r="I34" s="65" t="str">
        <f>IF(リスト!R37="","",リスト!R37)</f>
        <v/>
      </c>
      <c r="J34" s="65"/>
      <c r="K34" s="65" t="str">
        <f>IF(リスト!S37="","",リスト!S37)</f>
        <v/>
      </c>
      <c r="L34" s="65" t="str">
        <f>IF(リスト!T37="","",リスト!T37)</f>
        <v/>
      </c>
      <c r="M34" s="65">
        <f>IF(リスト!P37="","",リスト!P37)</f>
        <v>0</v>
      </c>
      <c r="N34" s="65"/>
      <c r="O34" s="65"/>
      <c r="P34" s="65">
        <f>IF(リスト!N37="","",リスト!N37)</f>
        <v>0</v>
      </c>
    </row>
    <row r="35" spans="2:16">
      <c r="B35" s="57">
        <v>34</v>
      </c>
      <c r="D35" s="57" t="str">
        <f>IF(リスト!O38="","",リスト!O38)</f>
        <v/>
      </c>
      <c r="E35" s="65">
        <f>IF(リスト!L38="","",リスト!L38)</f>
        <v>0</v>
      </c>
      <c r="F35" s="65" t="str">
        <f>IF(リスト!M38="","",リスト!M38)</f>
        <v/>
      </c>
      <c r="H35" s="65" t="str">
        <f>IF(リスト!Q38="","",リスト!Q38)</f>
        <v/>
      </c>
      <c r="I35" s="65" t="str">
        <f>IF(リスト!R38="","",リスト!R38)</f>
        <v/>
      </c>
      <c r="J35" s="65"/>
      <c r="K35" s="65" t="str">
        <f>IF(リスト!S38="","",リスト!S38)</f>
        <v/>
      </c>
      <c r="L35" s="65" t="str">
        <f>IF(リスト!T38="","",リスト!T38)</f>
        <v/>
      </c>
      <c r="M35" s="65">
        <f>IF(リスト!P38="","",リスト!P38)</f>
        <v>0</v>
      </c>
      <c r="N35" s="65"/>
      <c r="O35" s="65"/>
      <c r="P35" s="65">
        <f>IF(リスト!N38="","",リスト!N38)</f>
        <v>0</v>
      </c>
    </row>
    <row r="36" spans="2:16">
      <c r="B36" s="57">
        <v>35</v>
      </c>
      <c r="D36" s="57" t="str">
        <f>IF(リスト!O39="","",リスト!O39)</f>
        <v/>
      </c>
      <c r="E36" s="65">
        <f>IF(リスト!L39="","",リスト!L39)</f>
        <v>0</v>
      </c>
      <c r="F36" s="65" t="str">
        <f>IF(リスト!M39="","",リスト!M39)</f>
        <v/>
      </c>
      <c r="H36" s="65" t="str">
        <f>IF(リスト!Q39="","",リスト!Q39)</f>
        <v/>
      </c>
      <c r="I36" s="65" t="str">
        <f>IF(リスト!R39="","",リスト!R39)</f>
        <v/>
      </c>
      <c r="J36" s="65"/>
      <c r="K36" s="65" t="str">
        <f>IF(リスト!S39="","",リスト!S39)</f>
        <v/>
      </c>
      <c r="L36" s="65" t="str">
        <f>IF(リスト!T39="","",リスト!T39)</f>
        <v/>
      </c>
      <c r="M36" s="65">
        <f>IF(リスト!P39="","",リスト!P39)</f>
        <v>0</v>
      </c>
      <c r="N36" s="65"/>
      <c r="O36" s="65"/>
      <c r="P36" s="65">
        <f>IF(リスト!N39="","",リスト!N39)</f>
        <v>0</v>
      </c>
    </row>
    <row r="37" spans="2:16">
      <c r="B37" s="57">
        <v>36</v>
      </c>
      <c r="D37" s="57" t="str">
        <f>IF(リスト!O40="","",リスト!O40)</f>
        <v/>
      </c>
      <c r="E37" s="65">
        <f>IF(リスト!L40="","",リスト!L40)</f>
        <v>0</v>
      </c>
      <c r="F37" s="65" t="str">
        <f>IF(リスト!M40="","",リスト!M40)</f>
        <v/>
      </c>
      <c r="H37" s="65" t="str">
        <f>IF(リスト!Q40="","",リスト!Q40)</f>
        <v/>
      </c>
      <c r="I37" s="65" t="str">
        <f>IF(リスト!R40="","",リスト!R40)</f>
        <v/>
      </c>
      <c r="J37" s="65"/>
      <c r="K37" s="65" t="str">
        <f>IF(リスト!S40="","",リスト!S40)</f>
        <v/>
      </c>
      <c r="L37" s="65" t="str">
        <f>IF(リスト!T40="","",リスト!T40)</f>
        <v/>
      </c>
      <c r="M37" s="65">
        <f>IF(リスト!P40="","",リスト!P40)</f>
        <v>0</v>
      </c>
      <c r="N37" s="65"/>
      <c r="O37" s="65"/>
      <c r="P37" s="65">
        <f>IF(リスト!N40="","",リスト!N40)</f>
        <v>0</v>
      </c>
    </row>
    <row r="38" spans="2:16">
      <c r="B38" s="57">
        <v>37</v>
      </c>
      <c r="D38" s="57" t="str">
        <f>IF(リスト!O41="","",リスト!O41)</f>
        <v/>
      </c>
      <c r="E38" s="65">
        <f>IF(リスト!L41="","",リスト!L41)</f>
        <v>0</v>
      </c>
      <c r="F38" s="65" t="str">
        <f>IF(リスト!M41="","",リスト!M41)</f>
        <v/>
      </c>
      <c r="H38" s="65" t="str">
        <f>IF(リスト!Q41="","",リスト!Q41)</f>
        <v/>
      </c>
      <c r="I38" s="65" t="str">
        <f>IF(リスト!R41="","",リスト!R41)</f>
        <v/>
      </c>
      <c r="J38" s="65"/>
      <c r="K38" s="65" t="str">
        <f>IF(リスト!S41="","",リスト!S41)</f>
        <v/>
      </c>
      <c r="L38" s="65" t="str">
        <f>IF(リスト!T41="","",リスト!T41)</f>
        <v/>
      </c>
      <c r="M38" s="65">
        <f>IF(リスト!P41="","",リスト!P41)</f>
        <v>0</v>
      </c>
      <c r="N38" s="65"/>
      <c r="O38" s="65"/>
      <c r="P38" s="65">
        <f>IF(リスト!N41="","",リスト!N41)</f>
        <v>0</v>
      </c>
    </row>
    <row r="39" spans="2:16">
      <c r="B39" s="57">
        <v>38</v>
      </c>
      <c r="D39" s="57" t="str">
        <f>IF(リスト!O42="","",リスト!O42)</f>
        <v/>
      </c>
      <c r="E39" s="65">
        <f>IF(リスト!L42="","",リスト!L42)</f>
        <v>0</v>
      </c>
      <c r="F39" s="65" t="str">
        <f>IF(リスト!M42="","",リスト!M42)</f>
        <v/>
      </c>
      <c r="H39" s="65" t="str">
        <f>IF(リスト!Q42="","",リスト!Q42)</f>
        <v/>
      </c>
      <c r="I39" s="65" t="str">
        <f>IF(リスト!R42="","",リスト!R42)</f>
        <v/>
      </c>
      <c r="J39" s="65"/>
      <c r="K39" s="65" t="str">
        <f>IF(リスト!S42="","",リスト!S42)</f>
        <v/>
      </c>
      <c r="L39" s="65" t="str">
        <f>IF(リスト!T42="","",リスト!T42)</f>
        <v/>
      </c>
      <c r="M39" s="65">
        <f>IF(リスト!P42="","",リスト!P42)</f>
        <v>0</v>
      </c>
      <c r="N39" s="65"/>
      <c r="O39" s="65"/>
      <c r="P39" s="65">
        <f>IF(リスト!N42="","",リスト!N42)</f>
        <v>0</v>
      </c>
    </row>
    <row r="40" spans="2:16">
      <c r="B40" s="57">
        <v>39</v>
      </c>
      <c r="D40" s="57" t="str">
        <f>IF(リスト!O43="","",リスト!O43)</f>
        <v/>
      </c>
      <c r="E40" s="65">
        <f>IF(リスト!L43="","",リスト!L43)</f>
        <v>0</v>
      </c>
      <c r="F40" s="65" t="str">
        <f>IF(リスト!M43="","",リスト!M43)</f>
        <v/>
      </c>
      <c r="H40" s="65" t="str">
        <f>IF(リスト!Q43="","",リスト!Q43)</f>
        <v/>
      </c>
      <c r="I40" s="65" t="str">
        <f>IF(リスト!R43="","",リスト!R43)</f>
        <v/>
      </c>
      <c r="J40" s="65"/>
      <c r="K40" s="65" t="str">
        <f>IF(リスト!S43="","",リスト!S43)</f>
        <v/>
      </c>
      <c r="L40" s="65" t="str">
        <f>IF(リスト!T43="","",リスト!T43)</f>
        <v/>
      </c>
      <c r="M40" s="65">
        <f>IF(リスト!P43="","",リスト!P43)</f>
        <v>0</v>
      </c>
      <c r="N40" s="65"/>
      <c r="O40" s="65"/>
      <c r="P40" s="65">
        <f>IF(リスト!N43="","",リスト!N43)</f>
        <v>0</v>
      </c>
    </row>
    <row r="41" spans="2:16">
      <c r="B41" s="57">
        <v>40</v>
      </c>
      <c r="D41" s="57" t="str">
        <f>IF(リスト!O44="","",リスト!O44)</f>
        <v/>
      </c>
      <c r="E41" s="65">
        <f>IF(リスト!L44="","",リスト!L44)</f>
        <v>0</v>
      </c>
      <c r="F41" s="65" t="str">
        <f>IF(リスト!M44="","",リスト!M44)</f>
        <v/>
      </c>
      <c r="H41" s="65" t="str">
        <f>IF(リスト!Q44="","",リスト!Q44)</f>
        <v/>
      </c>
      <c r="I41" s="65" t="str">
        <f>IF(リスト!R44="","",リスト!R44)</f>
        <v/>
      </c>
      <c r="J41" s="65"/>
      <c r="K41" s="65" t="str">
        <f>IF(リスト!S44="","",リスト!S44)</f>
        <v/>
      </c>
      <c r="L41" s="65" t="str">
        <f>IF(リスト!T44="","",リスト!T44)</f>
        <v/>
      </c>
      <c r="M41" s="65">
        <f>IF(リスト!P44="","",リスト!P44)</f>
        <v>0</v>
      </c>
      <c r="N41" s="65"/>
      <c r="O41" s="65"/>
      <c r="P41" s="65">
        <f>IF(リスト!N44="","",リスト!N44)</f>
        <v>0</v>
      </c>
    </row>
    <row r="42" spans="2:16">
      <c r="B42" s="57">
        <v>41</v>
      </c>
      <c r="D42" s="57" t="str">
        <f>IF(リスト!O45="","",リスト!O45)</f>
        <v/>
      </c>
      <c r="E42" s="65">
        <f>IF(リスト!L45="","",リスト!L45)</f>
        <v>0</v>
      </c>
      <c r="F42" s="65" t="str">
        <f>IF(リスト!M45="","",リスト!M45)</f>
        <v/>
      </c>
      <c r="H42" s="65" t="str">
        <f>IF(リスト!Q45="","",リスト!Q45)</f>
        <v/>
      </c>
      <c r="I42" s="65" t="str">
        <f>IF(リスト!R45="","",リスト!R45)</f>
        <v/>
      </c>
      <c r="J42" s="65"/>
      <c r="K42" s="65" t="str">
        <f>IF(リスト!S45="","",リスト!S45)</f>
        <v/>
      </c>
      <c r="L42" s="65" t="str">
        <f>IF(リスト!T45="","",リスト!T45)</f>
        <v/>
      </c>
      <c r="M42" s="65">
        <f>IF(リスト!P45="","",リスト!P45)</f>
        <v>0</v>
      </c>
      <c r="N42" s="65"/>
      <c r="O42" s="65"/>
      <c r="P42" s="65">
        <f>IF(リスト!N45="","",リスト!N45)</f>
        <v>0</v>
      </c>
    </row>
    <row r="43" spans="2:16">
      <c r="B43" s="57">
        <v>42</v>
      </c>
      <c r="D43" s="57" t="str">
        <f>IF(リスト!O46="","",リスト!O46)</f>
        <v/>
      </c>
      <c r="E43" s="65">
        <f>IF(リスト!L46="","",リスト!L46)</f>
        <v>0</v>
      </c>
      <c r="F43" s="65" t="str">
        <f>IF(リスト!M46="","",リスト!M46)</f>
        <v/>
      </c>
      <c r="H43" s="65" t="str">
        <f>IF(リスト!Q46="","",リスト!Q46)</f>
        <v/>
      </c>
      <c r="I43" s="65" t="str">
        <f>IF(リスト!R46="","",リスト!R46)</f>
        <v/>
      </c>
      <c r="J43" s="65"/>
      <c r="K43" s="65" t="str">
        <f>IF(リスト!S46="","",リスト!S46)</f>
        <v/>
      </c>
      <c r="L43" s="65" t="str">
        <f>IF(リスト!T46="","",リスト!T46)</f>
        <v/>
      </c>
      <c r="M43" s="65">
        <f>IF(リスト!P46="","",リスト!P46)</f>
        <v>0</v>
      </c>
      <c r="N43" s="65"/>
      <c r="O43" s="65"/>
      <c r="P43" s="65">
        <f>IF(リスト!N46="","",リスト!N46)</f>
        <v>0</v>
      </c>
    </row>
    <row r="44" spans="2:16">
      <c r="B44" s="57">
        <v>43</v>
      </c>
      <c r="D44" s="57" t="str">
        <f>IF(リスト!O47="","",リスト!O47)</f>
        <v/>
      </c>
      <c r="E44" s="65">
        <f>IF(リスト!L47="","",リスト!L47)</f>
        <v>0</v>
      </c>
      <c r="F44" s="65" t="str">
        <f>IF(リスト!M47="","",リスト!M47)</f>
        <v/>
      </c>
      <c r="H44" s="65" t="str">
        <f>IF(リスト!Q47="","",リスト!Q47)</f>
        <v/>
      </c>
      <c r="I44" s="65" t="str">
        <f>IF(リスト!R47="","",リスト!R47)</f>
        <v/>
      </c>
      <c r="J44" s="65"/>
      <c r="K44" s="65" t="str">
        <f>IF(リスト!S47="","",リスト!S47)</f>
        <v/>
      </c>
      <c r="L44" s="65" t="str">
        <f>IF(リスト!T47="","",リスト!T47)</f>
        <v/>
      </c>
      <c r="M44" s="65">
        <f>IF(リスト!P47="","",リスト!P47)</f>
        <v>0</v>
      </c>
      <c r="N44" s="65"/>
      <c r="O44" s="65"/>
      <c r="P44" s="65">
        <f>IF(リスト!N47="","",リスト!N47)</f>
        <v>0</v>
      </c>
    </row>
    <row r="45" spans="2:16">
      <c r="B45" s="57">
        <v>44</v>
      </c>
      <c r="D45" s="57" t="str">
        <f>IF(リスト!O48="","",リスト!O48)</f>
        <v/>
      </c>
      <c r="E45" s="65">
        <f>IF(リスト!L48="","",リスト!L48)</f>
        <v>0</v>
      </c>
      <c r="F45" s="65" t="str">
        <f>IF(リスト!M48="","",リスト!M48)</f>
        <v/>
      </c>
      <c r="H45" s="65" t="str">
        <f>IF(リスト!Q48="","",リスト!Q48)</f>
        <v/>
      </c>
      <c r="I45" s="65" t="str">
        <f>IF(リスト!R48="","",リスト!R48)</f>
        <v/>
      </c>
      <c r="J45" s="65"/>
      <c r="K45" s="65" t="str">
        <f>IF(リスト!S48="","",リスト!S48)</f>
        <v/>
      </c>
      <c r="L45" s="65" t="str">
        <f>IF(リスト!T48="","",リスト!T48)</f>
        <v/>
      </c>
      <c r="M45" s="65">
        <f>IF(リスト!P48="","",リスト!P48)</f>
        <v>0</v>
      </c>
      <c r="N45" s="65"/>
      <c r="O45" s="65"/>
      <c r="P45" s="65">
        <f>IF(リスト!N48="","",リスト!N48)</f>
        <v>0</v>
      </c>
    </row>
    <row r="46" spans="2:16">
      <c r="B46" s="57">
        <v>45</v>
      </c>
      <c r="D46" s="57" t="str">
        <f>IF(リスト!O49="","",リスト!O49)</f>
        <v/>
      </c>
      <c r="E46" s="65">
        <f>IF(リスト!L49="","",リスト!L49)</f>
        <v>0</v>
      </c>
      <c r="F46" s="65" t="str">
        <f>IF(リスト!M49="","",リスト!M49)</f>
        <v/>
      </c>
      <c r="H46" s="65" t="str">
        <f>IF(リスト!Q49="","",リスト!Q49)</f>
        <v/>
      </c>
      <c r="I46" s="65" t="str">
        <f>IF(リスト!R49="","",リスト!R49)</f>
        <v/>
      </c>
      <c r="J46" s="65"/>
      <c r="K46" s="65" t="str">
        <f>IF(リスト!S49="","",リスト!S49)</f>
        <v/>
      </c>
      <c r="L46" s="65" t="str">
        <f>IF(リスト!T49="","",リスト!T49)</f>
        <v/>
      </c>
      <c r="M46" s="65">
        <f>IF(リスト!P49="","",リスト!P49)</f>
        <v>0</v>
      </c>
      <c r="N46" s="65"/>
      <c r="O46" s="65"/>
      <c r="P46" s="65">
        <f>IF(リスト!N49="","",リスト!N49)</f>
        <v>0</v>
      </c>
    </row>
    <row r="47" spans="2:16">
      <c r="B47" s="57">
        <v>46</v>
      </c>
      <c r="D47" s="57" t="str">
        <f>IF(リスト!O50="","",リスト!O50)</f>
        <v/>
      </c>
      <c r="E47" s="65">
        <f>IF(リスト!L50="","",リスト!L50)</f>
        <v>0</v>
      </c>
      <c r="F47" s="65" t="str">
        <f>IF(リスト!M50="","",リスト!M50)</f>
        <v/>
      </c>
      <c r="H47" s="65" t="str">
        <f>IF(リスト!Q50="","",リスト!Q50)</f>
        <v/>
      </c>
      <c r="I47" s="65" t="str">
        <f>IF(リスト!R50="","",リスト!R50)</f>
        <v/>
      </c>
      <c r="J47" s="65"/>
      <c r="K47" s="65" t="str">
        <f>IF(リスト!S50="","",リスト!S50)</f>
        <v/>
      </c>
      <c r="L47" s="65" t="str">
        <f>IF(リスト!T50="","",リスト!T50)</f>
        <v/>
      </c>
      <c r="M47" s="65">
        <f>IF(リスト!P50="","",リスト!P50)</f>
        <v>0</v>
      </c>
      <c r="N47" s="65"/>
      <c r="O47" s="65"/>
      <c r="P47" s="65">
        <f>IF(リスト!N50="","",リスト!N50)</f>
        <v>0</v>
      </c>
    </row>
    <row r="48" spans="2:16">
      <c r="B48" s="57">
        <v>47</v>
      </c>
      <c r="D48" s="57" t="str">
        <f>IF(リスト!O51="","",リスト!O51)</f>
        <v/>
      </c>
      <c r="E48" s="65">
        <f>IF(リスト!L51="","",リスト!L51)</f>
        <v>0</v>
      </c>
      <c r="F48" s="65" t="str">
        <f>IF(リスト!M51="","",リスト!M51)</f>
        <v/>
      </c>
      <c r="H48" s="65" t="str">
        <f>IF(リスト!Q51="","",リスト!Q51)</f>
        <v/>
      </c>
      <c r="I48" s="65" t="str">
        <f>IF(リスト!R51="","",リスト!R51)</f>
        <v/>
      </c>
      <c r="J48" s="65"/>
      <c r="K48" s="65" t="str">
        <f>IF(リスト!S51="","",リスト!S51)</f>
        <v/>
      </c>
      <c r="L48" s="65" t="str">
        <f>IF(リスト!T51="","",リスト!T51)</f>
        <v/>
      </c>
      <c r="M48" s="65">
        <f>IF(リスト!P51="","",リスト!P51)</f>
        <v>0</v>
      </c>
      <c r="N48" s="65"/>
      <c r="O48" s="65"/>
      <c r="P48" s="65">
        <f>IF(リスト!N51="","",リスト!N51)</f>
        <v>0</v>
      </c>
    </row>
    <row r="49" spans="2:16">
      <c r="B49" s="57">
        <v>48</v>
      </c>
      <c r="D49" s="57" t="str">
        <f>IF(リスト!O52="","",リスト!O52)</f>
        <v/>
      </c>
      <c r="E49" s="65">
        <f>IF(リスト!L52="","",リスト!L52)</f>
        <v>0</v>
      </c>
      <c r="F49" s="65" t="str">
        <f>IF(リスト!M52="","",リスト!M52)</f>
        <v/>
      </c>
      <c r="H49" s="65" t="str">
        <f>IF(リスト!Q52="","",リスト!Q52)</f>
        <v/>
      </c>
      <c r="I49" s="65" t="str">
        <f>IF(リスト!R52="","",リスト!R52)</f>
        <v/>
      </c>
      <c r="J49" s="65"/>
      <c r="K49" s="65" t="str">
        <f>IF(リスト!S52="","",リスト!S52)</f>
        <v/>
      </c>
      <c r="L49" s="65" t="str">
        <f>IF(リスト!T52="","",リスト!T52)</f>
        <v/>
      </c>
      <c r="M49" s="65">
        <f>IF(リスト!P52="","",リスト!P52)</f>
        <v>0</v>
      </c>
      <c r="N49" s="65"/>
      <c r="O49" s="65"/>
      <c r="P49" s="65">
        <f>IF(リスト!N52="","",リスト!N52)</f>
        <v>0</v>
      </c>
    </row>
    <row r="50" spans="2:16">
      <c r="B50" s="57">
        <v>49</v>
      </c>
      <c r="D50" s="57" t="str">
        <f>IF(リスト!O53="","",リスト!O53)</f>
        <v/>
      </c>
      <c r="E50" s="65">
        <f>IF(リスト!L53="","",リスト!L53)</f>
        <v>0</v>
      </c>
      <c r="F50" s="65" t="str">
        <f>IF(リスト!M53="","",リスト!M53)</f>
        <v/>
      </c>
      <c r="H50" s="65" t="str">
        <f>IF(リスト!Q53="","",リスト!Q53)</f>
        <v/>
      </c>
      <c r="I50" s="65" t="str">
        <f>IF(リスト!R53="","",リスト!R53)</f>
        <v/>
      </c>
      <c r="J50" s="65"/>
      <c r="K50" s="65" t="str">
        <f>IF(リスト!S53="","",リスト!S53)</f>
        <v/>
      </c>
      <c r="L50" s="65" t="str">
        <f>IF(リスト!T53="","",リスト!T53)</f>
        <v/>
      </c>
      <c r="M50" s="65">
        <f>IF(リスト!P53="","",リスト!P53)</f>
        <v>0</v>
      </c>
      <c r="N50" s="65"/>
      <c r="O50" s="65"/>
      <c r="P50" s="65">
        <f>IF(リスト!N53="","",リスト!N53)</f>
        <v>0</v>
      </c>
    </row>
    <row r="51" spans="2:16">
      <c r="B51" s="57">
        <v>50</v>
      </c>
      <c r="D51" s="57" t="str">
        <f>IF(リスト!O54="","",リスト!O54)</f>
        <v/>
      </c>
      <c r="E51" s="65">
        <f>IF(リスト!L54="","",リスト!L54)</f>
        <v>0</v>
      </c>
      <c r="F51" s="65" t="str">
        <f>IF(リスト!M54="","",リスト!M54)</f>
        <v/>
      </c>
      <c r="H51" s="65" t="str">
        <f>IF(リスト!Q54="","",リスト!Q54)</f>
        <v/>
      </c>
      <c r="I51" s="65" t="str">
        <f>IF(リスト!R54="","",リスト!R54)</f>
        <v/>
      </c>
      <c r="J51" s="65"/>
      <c r="K51" s="65" t="str">
        <f>IF(リスト!S54="","",リスト!S54)</f>
        <v/>
      </c>
      <c r="L51" s="65" t="str">
        <f>IF(リスト!T54="","",リスト!T54)</f>
        <v/>
      </c>
      <c r="M51" s="65">
        <f>IF(リスト!P54="","",リスト!P54)</f>
        <v>0</v>
      </c>
      <c r="N51" s="65"/>
      <c r="O51" s="65"/>
      <c r="P51" s="65">
        <f>IF(リスト!N54="","",リスト!N54)</f>
        <v>0</v>
      </c>
    </row>
    <row r="52" spans="2:16">
      <c r="B52" s="57">
        <v>51</v>
      </c>
      <c r="D52" s="57" t="str">
        <f>IF(リスト!O55="","",リスト!O55)</f>
        <v/>
      </c>
      <c r="E52" s="65">
        <f>IF(リスト!L55="","",リスト!L55)</f>
        <v>0</v>
      </c>
      <c r="F52" s="65" t="str">
        <f>IF(リスト!M55="","",リスト!M55)</f>
        <v/>
      </c>
      <c r="H52" s="65" t="str">
        <f>IF(リスト!Q55="","",リスト!Q55)</f>
        <v/>
      </c>
      <c r="I52" s="65" t="str">
        <f>IF(リスト!R55="","",リスト!R55)</f>
        <v/>
      </c>
      <c r="J52" s="65"/>
      <c r="K52" s="65" t="str">
        <f>IF(リスト!S55="","",リスト!S55)</f>
        <v/>
      </c>
      <c r="L52" s="65" t="str">
        <f>IF(リスト!T55="","",リスト!T55)</f>
        <v/>
      </c>
      <c r="M52" s="65">
        <f>IF(リスト!P55="","",リスト!P55)</f>
        <v>0</v>
      </c>
      <c r="N52" s="65"/>
      <c r="O52" s="65"/>
      <c r="P52" s="65">
        <f>IF(リスト!N55="","",リスト!N55)</f>
        <v>0</v>
      </c>
    </row>
    <row r="53" spans="2:16">
      <c r="B53" s="57">
        <v>52</v>
      </c>
      <c r="D53" s="57" t="str">
        <f>IF(リスト!O56="","",リスト!O56)</f>
        <v/>
      </c>
      <c r="E53" s="65">
        <f>IF(リスト!L56="","",リスト!L56)</f>
        <v>0</v>
      </c>
      <c r="F53" s="65" t="str">
        <f>IF(リスト!M56="","",リスト!M56)</f>
        <v/>
      </c>
      <c r="H53" s="65" t="str">
        <f>IF(リスト!Q56="","",リスト!Q56)</f>
        <v/>
      </c>
      <c r="I53" s="65" t="str">
        <f>IF(リスト!R56="","",リスト!R56)</f>
        <v/>
      </c>
      <c r="J53" s="65"/>
      <c r="K53" s="65" t="str">
        <f>IF(リスト!S56="","",リスト!S56)</f>
        <v/>
      </c>
      <c r="L53" s="65" t="str">
        <f>IF(リスト!T56="","",リスト!T56)</f>
        <v/>
      </c>
      <c r="M53" s="65">
        <f>IF(リスト!P56="","",リスト!P56)</f>
        <v>0</v>
      </c>
      <c r="N53" s="65"/>
      <c r="O53" s="65"/>
      <c r="P53" s="65">
        <f>IF(リスト!N56="","",リスト!N56)</f>
        <v>0</v>
      </c>
    </row>
    <row r="54" spans="2:16">
      <c r="B54" s="57">
        <v>53</v>
      </c>
      <c r="D54" s="57" t="str">
        <f>IF(リスト!O57="","",リスト!O57)</f>
        <v/>
      </c>
      <c r="E54" s="65">
        <f>IF(リスト!L57="","",リスト!L57)</f>
        <v>0</v>
      </c>
      <c r="F54" s="65" t="str">
        <f>IF(リスト!M57="","",リスト!M57)</f>
        <v/>
      </c>
      <c r="H54" s="65" t="str">
        <f>IF(リスト!Q57="","",リスト!Q57)</f>
        <v/>
      </c>
      <c r="I54" s="65" t="str">
        <f>IF(リスト!R57="","",リスト!R57)</f>
        <v/>
      </c>
      <c r="J54" s="65"/>
      <c r="K54" s="65" t="str">
        <f>IF(リスト!S57="","",リスト!S57)</f>
        <v/>
      </c>
      <c r="L54" s="65" t="str">
        <f>IF(リスト!T57="","",リスト!T57)</f>
        <v/>
      </c>
      <c r="M54" s="65">
        <f>IF(リスト!P57="","",リスト!P57)</f>
        <v>0</v>
      </c>
      <c r="N54" s="65"/>
      <c r="O54" s="65"/>
      <c r="P54" s="65">
        <f>IF(リスト!N57="","",リスト!N57)</f>
        <v>0</v>
      </c>
    </row>
    <row r="55" spans="2:16">
      <c r="B55" s="57">
        <v>54</v>
      </c>
      <c r="D55" s="57" t="str">
        <f>IF(リスト!O58="","",リスト!O58)</f>
        <v/>
      </c>
      <c r="E55" s="65">
        <f>IF(リスト!L58="","",リスト!L58)</f>
        <v>0</v>
      </c>
      <c r="F55" s="65" t="str">
        <f>IF(リスト!M58="","",リスト!M58)</f>
        <v/>
      </c>
      <c r="H55" s="65" t="str">
        <f>IF(リスト!Q58="","",リスト!Q58)</f>
        <v/>
      </c>
      <c r="I55" s="65" t="str">
        <f>IF(リスト!R58="","",リスト!R58)</f>
        <v/>
      </c>
      <c r="J55" s="65"/>
      <c r="K55" s="65" t="str">
        <f>IF(リスト!S58="","",リスト!S58)</f>
        <v/>
      </c>
      <c r="L55" s="65" t="str">
        <f>IF(リスト!T58="","",リスト!T58)</f>
        <v/>
      </c>
      <c r="M55" s="65">
        <f>IF(リスト!P58="","",リスト!P58)</f>
        <v>0</v>
      </c>
      <c r="N55" s="65"/>
      <c r="O55" s="65"/>
      <c r="P55" s="65">
        <f>IF(リスト!N58="","",リスト!N58)</f>
        <v>0</v>
      </c>
    </row>
    <row r="56" spans="2:16">
      <c r="B56" s="57">
        <v>55</v>
      </c>
      <c r="D56" s="57" t="str">
        <f>IF(リスト!O59="","",リスト!O59)</f>
        <v/>
      </c>
      <c r="E56" s="65">
        <f>IF(リスト!L59="","",リスト!L59)</f>
        <v>0</v>
      </c>
      <c r="F56" s="65" t="str">
        <f>IF(リスト!M59="","",リスト!M59)</f>
        <v/>
      </c>
      <c r="H56" s="65" t="str">
        <f>IF(リスト!Q59="","",リスト!Q59)</f>
        <v/>
      </c>
      <c r="I56" s="65" t="str">
        <f>IF(リスト!R59="","",リスト!R59)</f>
        <v/>
      </c>
      <c r="J56" s="65"/>
      <c r="K56" s="65" t="str">
        <f>IF(リスト!S59="","",リスト!S59)</f>
        <v/>
      </c>
      <c r="L56" s="65" t="str">
        <f>IF(リスト!T59="","",リスト!T59)</f>
        <v/>
      </c>
      <c r="M56" s="65">
        <f>IF(リスト!P59="","",リスト!P59)</f>
        <v>0</v>
      </c>
      <c r="N56" s="65"/>
      <c r="O56" s="65"/>
      <c r="P56" s="65">
        <f>IF(リスト!N59="","",リスト!N59)</f>
        <v>0</v>
      </c>
    </row>
    <row r="57" spans="2:16">
      <c r="B57" s="57">
        <v>56</v>
      </c>
      <c r="D57" s="57" t="str">
        <f>IF(リスト!O60="","",リスト!O60)</f>
        <v/>
      </c>
      <c r="E57" s="65">
        <f>IF(リスト!L60="","",リスト!L60)</f>
        <v>0</v>
      </c>
      <c r="F57" s="65" t="str">
        <f>IF(リスト!M60="","",リスト!M60)</f>
        <v/>
      </c>
      <c r="H57" s="65" t="str">
        <f>IF(リスト!Q60="","",リスト!Q60)</f>
        <v/>
      </c>
      <c r="I57" s="65" t="str">
        <f>IF(リスト!R60="","",リスト!R60)</f>
        <v/>
      </c>
      <c r="J57" s="65"/>
      <c r="K57" s="65" t="str">
        <f>IF(リスト!S60="","",リスト!S60)</f>
        <v/>
      </c>
      <c r="L57" s="65" t="str">
        <f>IF(リスト!T60="","",リスト!T60)</f>
        <v/>
      </c>
      <c r="M57" s="65">
        <f>IF(リスト!P60="","",リスト!P60)</f>
        <v>0</v>
      </c>
      <c r="N57" s="65"/>
      <c r="O57" s="65"/>
      <c r="P57" s="65">
        <f>IF(リスト!N60="","",リスト!N60)</f>
        <v>0</v>
      </c>
    </row>
    <row r="58" spans="2:16">
      <c r="B58" s="57">
        <v>57</v>
      </c>
      <c r="D58" s="57" t="str">
        <f>IF(リスト!O61="","",リスト!O61)</f>
        <v/>
      </c>
      <c r="E58" s="65">
        <f>IF(リスト!L61="","",リスト!L61)</f>
        <v>0</v>
      </c>
      <c r="F58" s="65" t="str">
        <f>IF(リスト!M61="","",リスト!M61)</f>
        <v/>
      </c>
      <c r="H58" s="65" t="str">
        <f>IF(リスト!Q61="","",リスト!Q61)</f>
        <v/>
      </c>
      <c r="I58" s="65" t="str">
        <f>IF(リスト!R61="","",リスト!R61)</f>
        <v/>
      </c>
      <c r="J58" s="65"/>
      <c r="K58" s="65" t="str">
        <f>IF(リスト!S61="","",リスト!S61)</f>
        <v/>
      </c>
      <c r="L58" s="65" t="str">
        <f>IF(リスト!T61="","",リスト!T61)</f>
        <v/>
      </c>
      <c r="M58" s="65">
        <f>IF(リスト!P61="","",リスト!P61)</f>
        <v>0</v>
      </c>
      <c r="N58" s="65"/>
      <c r="O58" s="65"/>
      <c r="P58" s="65">
        <f>IF(リスト!N61="","",リスト!N61)</f>
        <v>0</v>
      </c>
    </row>
    <row r="59" spans="2:16">
      <c r="B59" s="57">
        <v>58</v>
      </c>
      <c r="D59" s="57" t="str">
        <f>IF(リスト!O62="","",リスト!O62)</f>
        <v/>
      </c>
      <c r="E59" s="65">
        <f>IF(リスト!L62="","",リスト!L62)</f>
        <v>0</v>
      </c>
      <c r="F59" s="65" t="str">
        <f>IF(リスト!M62="","",リスト!M62)</f>
        <v/>
      </c>
      <c r="H59" s="65" t="str">
        <f>IF(リスト!Q62="","",リスト!Q62)</f>
        <v/>
      </c>
      <c r="I59" s="65" t="str">
        <f>IF(リスト!R62="","",リスト!R62)</f>
        <v/>
      </c>
      <c r="J59" s="65"/>
      <c r="K59" s="65" t="str">
        <f>IF(リスト!S62="","",リスト!S62)</f>
        <v/>
      </c>
      <c r="L59" s="65" t="str">
        <f>IF(リスト!T62="","",リスト!T62)</f>
        <v/>
      </c>
      <c r="M59" s="65">
        <f>IF(リスト!P62="","",リスト!P62)</f>
        <v>0</v>
      </c>
      <c r="N59" s="65"/>
      <c r="O59" s="65"/>
      <c r="P59" s="65">
        <f>IF(リスト!N62="","",リスト!N62)</f>
        <v>0</v>
      </c>
    </row>
    <row r="60" spans="2:16">
      <c r="B60" s="57">
        <v>59</v>
      </c>
      <c r="D60" s="57" t="str">
        <f>IF(リスト!O63="","",リスト!O63)</f>
        <v/>
      </c>
      <c r="E60" s="65">
        <f>IF(リスト!L63="","",リスト!L63)</f>
        <v>0</v>
      </c>
      <c r="F60" s="65" t="str">
        <f>IF(リスト!M63="","",リスト!M63)</f>
        <v/>
      </c>
      <c r="H60" s="65" t="str">
        <f>IF(リスト!Q63="","",リスト!Q63)</f>
        <v/>
      </c>
      <c r="I60" s="65" t="str">
        <f>IF(リスト!R63="","",リスト!R63)</f>
        <v/>
      </c>
      <c r="J60" s="65"/>
      <c r="K60" s="65" t="str">
        <f>IF(リスト!S63="","",リスト!S63)</f>
        <v/>
      </c>
      <c r="L60" s="65" t="str">
        <f>IF(リスト!T63="","",リスト!T63)</f>
        <v/>
      </c>
      <c r="M60" s="65">
        <f>IF(リスト!P63="","",リスト!P63)</f>
        <v>0</v>
      </c>
      <c r="N60" s="65"/>
      <c r="O60" s="65"/>
      <c r="P60" s="65">
        <f>IF(リスト!N63="","",リスト!N63)</f>
        <v>0</v>
      </c>
    </row>
    <row r="61" spans="2:16">
      <c r="B61" s="57">
        <v>60</v>
      </c>
      <c r="D61" s="57" t="str">
        <f>IF(リスト!O64="","",リスト!O64)</f>
        <v/>
      </c>
      <c r="E61" s="65">
        <f>IF(リスト!L64="","",リスト!L64)</f>
        <v>0</v>
      </c>
      <c r="F61" s="65" t="str">
        <f>IF(リスト!M64="","",リスト!M64)</f>
        <v/>
      </c>
      <c r="H61" s="65" t="str">
        <f>IF(リスト!Q64="","",リスト!Q64)</f>
        <v/>
      </c>
      <c r="I61" s="65" t="str">
        <f>IF(リスト!R64="","",リスト!R64)</f>
        <v/>
      </c>
      <c r="J61" s="65"/>
      <c r="K61" s="65" t="str">
        <f>IF(リスト!S64="","",リスト!S64)</f>
        <v/>
      </c>
      <c r="L61" s="65" t="str">
        <f>IF(リスト!T64="","",リスト!T64)</f>
        <v/>
      </c>
      <c r="M61" s="65">
        <f>IF(リスト!P64="","",リスト!P64)</f>
        <v>0</v>
      </c>
      <c r="N61" s="65"/>
      <c r="O61" s="65"/>
      <c r="P61" s="65">
        <f>IF(リスト!N64="","",リスト!N64)</f>
        <v>0</v>
      </c>
    </row>
  </sheetData>
  <sheetProtection password="CC31" sheet="1"/>
  <phoneticPr fontId="1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陸上1（総括申込書）</vt:lpstr>
      <vt:lpstr>陸上２（参加者名簿）</vt:lpstr>
      <vt:lpstr>陸上３（リレー申込書）</vt:lpstr>
      <vt:lpstr>陸上４（個人申込書）</vt:lpstr>
      <vt:lpstr>リスト</vt:lpstr>
      <vt:lpstr>写真判定データ</vt:lpstr>
      <vt:lpstr>○×入力</vt:lpstr>
      <vt:lpstr>○印</vt:lpstr>
      <vt:lpstr>'陸上1（総括申込書）'!Print_Area</vt:lpstr>
      <vt:lpstr>'陸上２（参加者名簿）'!Print_Area</vt:lpstr>
      <vt:lpstr>'陸上３（リレー申込書）'!Print_Area</vt:lpstr>
      <vt:lpstr>'陸上４（個人申込書）'!Print_Area</vt:lpstr>
      <vt:lpstr>種別</vt:lpstr>
      <vt:lpstr>種目</vt:lpstr>
      <vt:lpstr>種目１</vt:lpstr>
      <vt:lpstr>種目２</vt:lpstr>
      <vt:lpstr>性別</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職員室ユーザ</dc:creator>
  <cp:lastModifiedBy>広島県スポーツ協会</cp:lastModifiedBy>
  <cp:lastPrinted>2024-05-27T08:11:36Z</cp:lastPrinted>
  <dcterms:created xsi:type="dcterms:W3CDTF">2008-05-15T08:54:50Z</dcterms:created>
  <dcterms:modified xsi:type="dcterms:W3CDTF">2024-05-28T07:56:07Z</dcterms:modified>
</cp:coreProperties>
</file>